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riazioni anagrafiche 2020" sheetId="1" state="visible" r:id="rId2"/>
  </sheets>
  <externalReferences>
    <externalReference r:id="rId3"/>
  </externalReferences>
  <definedNames>
    <definedName function="false" hidden="false" localSheetId="0" name="_xlnm.Print_Area" vbProcedure="false">'Variazioni anagrafiche 2020'!$A$1:$K$57</definedName>
    <definedName function="false" hidden="false" name="dATABASE2017" vbProcedure="false">#REF!</definedName>
    <definedName function="false" hidden="false" name="Resid_e_Num_comp" vbProcedure="false">[2]Resid_e_Num_comp!$A$1:$AB$15406</definedName>
    <definedName function="false" hidden="false" name="Sona" vbProcedure="false">'[3]dati popolazione 93 - 2003'!#ref!</definedName>
    <definedName function="false" hidden="false" name="totaleMF" vbProcedure="false">#REF!</definedName>
    <definedName function="false" hidden="false" name="_xlnm.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<sst xmlns="http://schemas.openxmlformats.org/spreadsheetml/2006/main" count="83" uniqueCount="57">
  <si>
    <t xml:space="preserve">COMUNE DI SONA  -  VARIAZ. ANAGRAFICHE - ANNO 2020</t>
  </si>
  <si>
    <t xml:space="preserve">POPOLAZIONE AL 01 GENNAIO </t>
  </si>
  <si>
    <t xml:space="preserve">Maschi</t>
  </si>
  <si>
    <t xml:space="preserve">Femmine</t>
  </si>
  <si>
    <t xml:space="preserve">TOTALE</t>
  </si>
  <si>
    <t xml:space="preserve">NATI</t>
  </si>
  <si>
    <t xml:space="preserve">Nel Comune</t>
  </si>
  <si>
    <t xml:space="preserve">In altro Comune</t>
  </si>
  <si>
    <t xml:space="preserve">all'estero</t>
  </si>
  <si>
    <t xml:space="preserve">MORTI</t>
  </si>
  <si>
    <t xml:space="preserve">diff. +/-</t>
  </si>
  <si>
    <t xml:space="preserve">IMMIGRATI</t>
  </si>
  <si>
    <t xml:space="preserve">da altri Comuni</t>
  </si>
  <si>
    <t xml:space="preserve">dall'Estero</t>
  </si>
  <si>
    <t xml:space="preserve">Altri</t>
  </si>
  <si>
    <t xml:space="preserve">EMIGRATI</t>
  </si>
  <si>
    <t xml:space="preserve">in altri Comuni</t>
  </si>
  <si>
    <t xml:space="preserve">all'Estero</t>
  </si>
  <si>
    <t xml:space="preserve">Incremento  Decremento</t>
  </si>
  <si>
    <t xml:space="preserve">POPOLAZIONE AL 31 DICEMBRE</t>
  </si>
  <si>
    <t xml:space="preserve"> RIEPILOGO PER FRAZIONI</t>
  </si>
  <si>
    <t xml:space="preserve">Totale</t>
  </si>
  <si>
    <t xml:space="preserve">Famiglie</t>
  </si>
  <si>
    <t xml:space="preserve">Convivenze</t>
  </si>
  <si>
    <t xml:space="preserve">di cui Stranieri</t>
  </si>
  <si>
    <t xml:space="preserve">Residenti</t>
  </si>
  <si>
    <t xml:space="preserve">SONA</t>
  </si>
  <si>
    <t xml:space="preserve">SAN GIORGIO IN SALICI</t>
  </si>
  <si>
    <t xml:space="preserve">PALAZZOLO</t>
  </si>
  <si>
    <t xml:space="preserve">LUGAGNANO</t>
  </si>
  <si>
    <t xml:space="preserve">M</t>
  </si>
  <si>
    <t xml:space="preserve">F</t>
  </si>
  <si>
    <t xml:space="preserve">Residenti in famiglia</t>
  </si>
  <si>
    <t xml:space="preserve">Resid. in convivenze</t>
  </si>
  <si>
    <t xml:space="preserve">Totale residenti</t>
  </si>
  <si>
    <t xml:space="preserve">Pratiche Anagrafiche APR</t>
  </si>
  <si>
    <t xml:space="preserve">Immigraz.</t>
  </si>
  <si>
    <t xml:space="preserve">Emigraz.</t>
  </si>
  <si>
    <t xml:space="preserve">Cambi Via</t>
  </si>
  <si>
    <t xml:space="preserve">Ricomparsa</t>
  </si>
  <si>
    <t xml:space="preserve">Pratiche Anagrafiche AIRE</t>
  </si>
  <si>
    <t xml:space="preserve">Iscrizioni</t>
  </si>
  <si>
    <t xml:space="preserve">Cancellaz.</t>
  </si>
  <si>
    <t xml:space="preserve">Aggiornam.</t>
  </si>
  <si>
    <t xml:space="preserve"> Atti Stato Civile</t>
  </si>
  <si>
    <t xml:space="preserve">Nascite</t>
  </si>
  <si>
    <t xml:space="preserve">Morti</t>
  </si>
  <si>
    <t xml:space="preserve">Matrimoni</t>
  </si>
  <si>
    <t xml:space="preserve">Cittadinanza</t>
  </si>
  <si>
    <t xml:space="preserve">Unioni Civ.</t>
  </si>
  <si>
    <t xml:space="preserve">Verb.Pubb.</t>
  </si>
  <si>
    <t xml:space="preserve">RESIDENTI AL 01/01/2019</t>
  </si>
  <si>
    <t xml:space="preserve">RESIDENTI  AL 31/12/2019</t>
  </si>
  <si>
    <t xml:space="preserve">POPOLAZIONE MEDIA</t>
  </si>
  <si>
    <t xml:space="preserve">tasso di natalità</t>
  </si>
  <si>
    <t xml:space="preserve">tasso di mortalità</t>
  </si>
  <si>
    <t xml:space="preserve">Superficie comunale Km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</si>
</sst>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General"/>
    <numFmt numFmtId="167" formatCode="#,##0_ ;\-#,##0\ "/>
    <numFmt numFmtId="168" formatCode="#,##0"/>
    <numFmt numFmtId="169" formatCode="0.000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color rgb="FFFF0000"/>
      <name val="Comic Sans MS"/>
      <family val="4"/>
      <charset val="1"/>
    </font>
    <font>
      <b val="true"/>
      <sz val="12"/>
      <color rgb="FF3366FF"/>
      <name val="Comic Sans MS"/>
      <family val="4"/>
      <charset val="1"/>
    </font>
    <font>
      <b val="true"/>
      <sz val="10"/>
      <name val="Comic Sans MS"/>
      <family val="4"/>
      <charset val="1"/>
    </font>
    <font>
      <b val="true"/>
      <sz val="10"/>
      <name val="Arial"/>
      <family val="2"/>
      <charset val="1"/>
    </font>
    <font>
      <b val="true"/>
      <sz val="11"/>
      <color rgb="FF3366FF"/>
      <name val="Comic Sans MS"/>
      <family val="4"/>
      <charset val="1"/>
    </font>
    <font>
      <sz val="10"/>
      <name val="Comic Sans MS"/>
      <family val="4"/>
      <charset val="1"/>
    </font>
    <font>
      <b val="true"/>
      <sz val="11"/>
      <name val="Comic Sans MS"/>
      <family val="4"/>
      <charset val="1"/>
    </font>
    <font>
      <b val="true"/>
      <sz val="12"/>
      <name val="Comic Sans MS"/>
      <family val="4"/>
      <charset val="1"/>
    </font>
    <font>
      <b val="true"/>
      <sz val="8"/>
      <name val="Comic Sans MS"/>
      <family val="4"/>
      <charset val="1"/>
    </font>
    <font>
      <b val="true"/>
      <sz val="12"/>
      <color rgb="FFFF0000"/>
      <name val="Comic Sans MS"/>
      <family val="4"/>
      <charset val="1"/>
    </font>
    <font>
      <sz val="12"/>
      <color rgb="FFFF0000"/>
      <name val="Comic Sans MS"/>
      <family val="4"/>
      <charset val="1"/>
    </font>
    <font>
      <sz val="11"/>
      <name val="Arial"/>
      <family val="2"/>
      <charset val="1"/>
    </font>
    <font>
      <b val="true"/>
      <sz val="11"/>
      <color rgb="FFFF9900"/>
      <name val="Comic Sans MS"/>
      <family val="4"/>
      <charset val="1"/>
    </font>
    <font>
      <b val="true"/>
      <sz val="9"/>
      <color rgb="FFFF9900"/>
      <name val="Comic Sans MS"/>
      <family val="4"/>
      <charset val="1"/>
    </font>
    <font>
      <b val="true"/>
      <sz val="9"/>
      <name val="Comic Sans MS"/>
      <family val="4"/>
      <charset val="1"/>
    </font>
    <font>
      <b val="true"/>
      <sz val="14"/>
      <color rgb="FF993366"/>
      <name val="Comic Sans MS"/>
      <family val="4"/>
      <charset val="1"/>
    </font>
    <font>
      <b val="true"/>
      <sz val="14"/>
      <name val="Comic Sans MS"/>
      <family val="4"/>
      <charset val="1"/>
    </font>
    <font>
      <sz val="9"/>
      <name val="Comic Sans MS"/>
      <family val="4"/>
      <charset val="1"/>
    </font>
    <font>
      <b val="true"/>
      <sz val="10"/>
      <color rgb="FF800000"/>
      <name val="Arial"/>
      <family val="2"/>
      <charset val="1"/>
    </font>
    <font>
      <sz val="10"/>
      <color rgb="FF8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FFFF00"/>
        <bgColor rgb="FFFFFF00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uble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7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0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11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3" borderId="1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4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5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0" fillId="0" borderId="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7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8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3" borderId="1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3" borderId="1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3" borderId="1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3" borderId="2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1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2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2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1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2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3" borderId="1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1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4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2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25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2" borderId="2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2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28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21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21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6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6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6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6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6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6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7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7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7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7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7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7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8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8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8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8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8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8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2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2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2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2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2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9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2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2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0" borderId="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1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9" fillId="0" borderId="2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7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1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7" fillId="6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0" borderId="5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21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7" fillId="2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7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0" borderId="1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23" fillId="5" borderId="31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3" fillId="5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5" borderId="25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5" borderId="25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5" borderId="32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5" borderId="14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3" fillId="5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5" borderId="15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3" fillId="9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9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5" borderId="14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3" fillId="5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5" borderId="17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5" borderId="23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5" borderId="2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5" borderId="23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5" borderId="18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5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0" xfId="21" applyFont="false" applyBorder="false" applyAlignment="true" applyProtection="true">
      <alignment horizontal="general" vertical="center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gliaia [0] 2" xfId="20"/>
    <cellStyle name="Normale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CSDC3/Documenti/Anagrafe/S_STATISTICHE%20MENSILI%20ANA/StatisticheAnnuali/2015/2005%20Resid%20e%20Num%20comp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o Età"/>
      <sheetName val="Piramide 2"/>
      <sheetName val="Dati x Piramide"/>
      <sheetName val="Grafo Fam. n. comp"/>
      <sheetName val="Grafo Fam. x comp 2"/>
      <sheetName val="Grafo Fam n. figli"/>
      <sheetName val="Fam. x n. figli"/>
      <sheetName val="Grafo Res Fraz"/>
      <sheetName val="Grafo Res Fraz 2"/>
      <sheetName val="Dati Res x Fraz"/>
      <sheetName val="Resid_e_Num_comp"/>
      <sheetName val="Grafo x Stato Civile"/>
      <sheetName val="Pivot anno e sc"/>
      <sheetName val="#R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71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62" activeCellId="0" sqref="C62"/>
    </sheetView>
  </sheetViews>
  <sheetFormatPr defaultColWidth="9.15625" defaultRowHeight="12.75" zeroHeight="false" outlineLevelRow="0" outlineLevelCol="0"/>
  <cols>
    <col collapsed="false" customWidth="false" hidden="false" outlineLevel="0" max="5" min="1" style="1" width="9.14"/>
    <col collapsed="false" customWidth="true" hidden="false" outlineLevel="0" max="6" min="6" style="1" width="11.57"/>
    <col collapsed="false" customWidth="true" hidden="false" outlineLevel="0" max="7" min="7" style="1" width="11.14"/>
    <col collapsed="false" customWidth="true" hidden="false" outlineLevel="0" max="8" min="8" style="1" width="10.29"/>
    <col collapsed="false" customWidth="true" hidden="false" outlineLevel="0" max="9" min="9" style="1" width="10.85"/>
    <col collapsed="false" customWidth="true" hidden="false" outlineLevel="0" max="10" min="10" style="1" width="11.14"/>
    <col collapsed="false" customWidth="false" hidden="false" outlineLevel="0" max="1024" min="11" style="1" width="9.14"/>
  </cols>
  <sheetData>
    <row r="1" customFormat="false" ht="13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customFormat="false" ht="16.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5" t="s">
        <v>2</v>
      </c>
      <c r="I3" s="5" t="s">
        <v>3</v>
      </c>
      <c r="J3" s="6" t="s">
        <v>4</v>
      </c>
      <c r="K3" s="7"/>
    </row>
    <row r="4" customFormat="false" ht="18" hidden="false" customHeight="false" outlineLevel="0" collapsed="false">
      <c r="A4" s="4"/>
      <c r="B4" s="4"/>
      <c r="C4" s="4"/>
      <c r="D4" s="4"/>
      <c r="E4" s="4"/>
      <c r="F4" s="4"/>
      <c r="G4" s="4"/>
      <c r="H4" s="8" t="n">
        <v>8798</v>
      </c>
      <c r="I4" s="8" t="n">
        <v>8921</v>
      </c>
      <c r="J4" s="9" t="n">
        <f aca="false">SUM(H4:I4)</f>
        <v>17719</v>
      </c>
      <c r="K4" s="10"/>
    </row>
    <row r="5" customFormat="false" ht="19.5" hidden="false" customHeight="false" outlineLevel="0" collapsed="false">
      <c r="A5" s="11"/>
      <c r="B5" s="12"/>
      <c r="C5" s="12"/>
      <c r="D5" s="12"/>
      <c r="E5" s="12"/>
      <c r="F5" s="12"/>
      <c r="G5" s="12"/>
      <c r="H5" s="13"/>
      <c r="I5" s="13"/>
      <c r="J5" s="14"/>
      <c r="K5" s="10"/>
    </row>
    <row r="6" customFormat="false" ht="18" hidden="false" customHeight="false" outlineLevel="0" collapsed="false">
      <c r="A6" s="15"/>
      <c r="B6" s="16"/>
      <c r="C6" s="16"/>
      <c r="D6" s="16"/>
      <c r="E6" s="16"/>
      <c r="F6" s="16"/>
      <c r="G6" s="16"/>
      <c r="H6" s="17"/>
      <c r="I6" s="17"/>
      <c r="J6" s="18"/>
      <c r="K6" s="10"/>
    </row>
    <row r="7" customFormat="false" ht="16.5" hidden="false" customHeight="false" outlineLevel="0" collapsed="false">
      <c r="A7" s="19" t="s">
        <v>5</v>
      </c>
      <c r="B7" s="20"/>
      <c r="C7" s="21"/>
      <c r="D7" s="22" t="s">
        <v>2</v>
      </c>
      <c r="E7" s="22" t="s">
        <v>3</v>
      </c>
      <c r="F7" s="22" t="s">
        <v>4</v>
      </c>
      <c r="G7" s="16"/>
      <c r="H7" s="23"/>
      <c r="I7" s="23"/>
      <c r="J7" s="24"/>
      <c r="K7" s="10"/>
    </row>
    <row r="8" customFormat="false" ht="15" hidden="false" customHeight="false" outlineLevel="0" collapsed="false">
      <c r="A8" s="25"/>
      <c r="B8" s="26" t="s">
        <v>6</v>
      </c>
      <c r="C8" s="27"/>
      <c r="D8" s="23"/>
      <c r="E8" s="23"/>
      <c r="F8" s="28" t="n">
        <f aca="false">SUM(D8:E8)</f>
        <v>0</v>
      </c>
      <c r="G8" s="16"/>
      <c r="H8" s="23"/>
      <c r="I8" s="23"/>
      <c r="J8" s="24"/>
      <c r="K8" s="10"/>
    </row>
    <row r="9" customFormat="false" ht="15" hidden="false" customHeight="false" outlineLevel="0" collapsed="false">
      <c r="A9" s="25"/>
      <c r="B9" s="26" t="s">
        <v>7</v>
      </c>
      <c r="C9" s="27"/>
      <c r="D9" s="23" t="n">
        <v>57</v>
      </c>
      <c r="E9" s="23" t="n">
        <v>66</v>
      </c>
      <c r="F9" s="28" t="n">
        <f aca="false">SUM(D9:E9)</f>
        <v>123</v>
      </c>
      <c r="G9" s="16"/>
      <c r="H9" s="23"/>
      <c r="I9" s="23"/>
      <c r="J9" s="24"/>
      <c r="K9" s="10"/>
    </row>
    <row r="10" customFormat="false" ht="15" hidden="false" customHeight="false" outlineLevel="0" collapsed="false">
      <c r="A10" s="25"/>
      <c r="B10" s="26" t="s">
        <v>8</v>
      </c>
      <c r="C10" s="27"/>
      <c r="D10" s="23"/>
      <c r="E10" s="23"/>
      <c r="F10" s="28" t="n">
        <f aca="false">SUM(D10:E10)</f>
        <v>0</v>
      </c>
      <c r="G10" s="16"/>
      <c r="H10" s="23"/>
      <c r="I10" s="23"/>
      <c r="J10" s="24"/>
      <c r="K10" s="10"/>
    </row>
    <row r="11" customFormat="false" ht="19.5" hidden="false" customHeight="false" outlineLevel="0" collapsed="false">
      <c r="A11" s="29"/>
      <c r="B11" s="30"/>
      <c r="C11" s="31"/>
      <c r="D11" s="32" t="n">
        <f aca="false">SUM(D8:D10)</f>
        <v>57</v>
      </c>
      <c r="E11" s="32" t="n">
        <f aca="false">SUM(E8:E10)</f>
        <v>66</v>
      </c>
      <c r="F11" s="33" t="n">
        <f aca="false">SUM(F8:F10)</f>
        <v>123</v>
      </c>
      <c r="G11" s="16"/>
      <c r="H11" s="23"/>
      <c r="I11" s="23"/>
      <c r="J11" s="24"/>
      <c r="K11" s="10"/>
    </row>
    <row r="12" customFormat="false" ht="15" hidden="false" customHeight="false" outlineLevel="0" collapsed="false">
      <c r="A12" s="34"/>
      <c r="B12" s="16"/>
      <c r="C12" s="16"/>
      <c r="D12" s="16"/>
      <c r="E12" s="16"/>
      <c r="F12" s="16"/>
      <c r="G12" s="16"/>
      <c r="H12" s="23"/>
      <c r="I12" s="23"/>
      <c r="J12" s="24"/>
      <c r="K12" s="10"/>
    </row>
    <row r="13" customFormat="false" ht="16.5" hidden="false" customHeight="false" outlineLevel="0" collapsed="false">
      <c r="A13" s="19" t="s">
        <v>9</v>
      </c>
      <c r="B13" s="20"/>
      <c r="C13" s="21"/>
      <c r="D13" s="22" t="s">
        <v>2</v>
      </c>
      <c r="E13" s="22" t="s">
        <v>3</v>
      </c>
      <c r="F13" s="35" t="s">
        <v>4</v>
      </c>
      <c r="G13" s="36"/>
      <c r="H13" s="37"/>
      <c r="I13" s="37"/>
      <c r="J13" s="38"/>
      <c r="K13" s="10"/>
    </row>
    <row r="14" customFormat="false" ht="15" hidden="false" customHeight="false" outlineLevel="0" collapsed="false">
      <c r="A14" s="25"/>
      <c r="B14" s="26" t="s">
        <v>6</v>
      </c>
      <c r="C14" s="27"/>
      <c r="D14" s="23" t="n">
        <v>26</v>
      </c>
      <c r="E14" s="23" t="n">
        <v>30</v>
      </c>
      <c r="F14" s="28" t="n">
        <f aca="false">SUM(D14:E14)</f>
        <v>56</v>
      </c>
      <c r="G14" s="16"/>
      <c r="H14" s="23"/>
      <c r="I14" s="23"/>
      <c r="J14" s="24"/>
      <c r="K14" s="10"/>
    </row>
    <row r="15" customFormat="false" ht="15" hidden="false" customHeight="false" outlineLevel="0" collapsed="false">
      <c r="A15" s="25"/>
      <c r="B15" s="26" t="s">
        <v>7</v>
      </c>
      <c r="C15" s="27"/>
      <c r="D15" s="23" t="n">
        <v>57</v>
      </c>
      <c r="E15" s="23" t="n">
        <v>47</v>
      </c>
      <c r="F15" s="28" t="n">
        <f aca="false">SUM(D15:E15)</f>
        <v>104</v>
      </c>
      <c r="G15" s="16"/>
      <c r="H15" s="23"/>
      <c r="I15" s="23"/>
      <c r="J15" s="24"/>
      <c r="K15" s="10"/>
    </row>
    <row r="16" customFormat="false" ht="15" hidden="false" customHeight="false" outlineLevel="0" collapsed="false">
      <c r="A16" s="25"/>
      <c r="B16" s="26" t="s">
        <v>8</v>
      </c>
      <c r="C16" s="27"/>
      <c r="D16" s="23" t="n">
        <v>2</v>
      </c>
      <c r="E16" s="23"/>
      <c r="F16" s="28" t="n">
        <f aca="false">SUM(D16:E16)</f>
        <v>2</v>
      </c>
      <c r="G16" s="16"/>
      <c r="H16" s="23"/>
      <c r="I16" s="23"/>
      <c r="J16" s="24"/>
      <c r="K16" s="10"/>
    </row>
    <row r="17" customFormat="false" ht="19.5" hidden="false" customHeight="false" outlineLevel="0" collapsed="false">
      <c r="A17" s="29"/>
      <c r="B17" s="39"/>
      <c r="C17" s="31"/>
      <c r="D17" s="32" t="n">
        <f aca="false">SUM(D14:D16)</f>
        <v>85</v>
      </c>
      <c r="E17" s="32" t="n">
        <f aca="false">SUM(E14:E16)</f>
        <v>77</v>
      </c>
      <c r="F17" s="40" t="n">
        <f aca="false">SUM(F14:F16)</f>
        <v>162</v>
      </c>
      <c r="G17" s="41" t="s">
        <v>10</v>
      </c>
      <c r="H17" s="42" t="n">
        <f aca="false">D11-D17</f>
        <v>-28</v>
      </c>
      <c r="I17" s="42" t="n">
        <f aca="false">E11-E17</f>
        <v>-11</v>
      </c>
      <c r="J17" s="43" t="n">
        <f aca="false">SUM(H17:I17)</f>
        <v>-39</v>
      </c>
      <c r="K17" s="10"/>
    </row>
    <row r="18" customFormat="false" ht="16.5" hidden="false" customHeight="false" outlineLevel="0" collapsed="false">
      <c r="A18" s="44"/>
      <c r="B18" s="45"/>
      <c r="C18" s="45"/>
      <c r="D18" s="46"/>
      <c r="E18" s="46"/>
      <c r="F18" s="46"/>
      <c r="G18" s="36"/>
      <c r="H18" s="37"/>
      <c r="I18" s="37"/>
      <c r="J18" s="38"/>
      <c r="K18" s="10"/>
    </row>
    <row r="19" customFormat="false" ht="16.5" hidden="false" customHeight="false" outlineLevel="0" collapsed="false">
      <c r="A19" s="47" t="s">
        <v>11</v>
      </c>
      <c r="B19" s="48"/>
      <c r="C19" s="49"/>
      <c r="D19" s="50" t="s">
        <v>2</v>
      </c>
      <c r="E19" s="22" t="s">
        <v>3</v>
      </c>
      <c r="F19" s="22" t="s">
        <v>4</v>
      </c>
      <c r="G19" s="16"/>
      <c r="H19" s="37"/>
      <c r="I19" s="37"/>
      <c r="J19" s="38"/>
      <c r="K19" s="10"/>
    </row>
    <row r="20" customFormat="false" ht="16.5" hidden="false" customHeight="false" outlineLevel="0" collapsed="false">
      <c r="A20" s="34"/>
      <c r="B20" s="26" t="s">
        <v>12</v>
      </c>
      <c r="C20" s="16"/>
      <c r="D20" s="51" t="n">
        <v>263</v>
      </c>
      <c r="E20" s="23" t="n">
        <v>232</v>
      </c>
      <c r="F20" s="28" t="n">
        <f aca="false">SUM(D20:E20)</f>
        <v>495</v>
      </c>
      <c r="G20" s="16"/>
      <c r="H20" s="37"/>
      <c r="I20" s="37"/>
      <c r="J20" s="38"/>
      <c r="K20" s="10"/>
    </row>
    <row r="21" customFormat="false" ht="16.5" hidden="false" customHeight="false" outlineLevel="0" collapsed="false">
      <c r="A21" s="34"/>
      <c r="B21" s="26" t="s">
        <v>13</v>
      </c>
      <c r="C21" s="16"/>
      <c r="D21" s="51" t="n">
        <v>27</v>
      </c>
      <c r="E21" s="23" t="n">
        <v>55</v>
      </c>
      <c r="F21" s="28" t="n">
        <f aca="false">SUM(D21:E21)</f>
        <v>82</v>
      </c>
      <c r="G21" s="16"/>
      <c r="H21" s="37"/>
      <c r="I21" s="37"/>
      <c r="J21" s="38"/>
      <c r="K21" s="10"/>
    </row>
    <row r="22" customFormat="false" ht="16.5" hidden="false" customHeight="false" outlineLevel="0" collapsed="false">
      <c r="A22" s="34"/>
      <c r="B22" s="26" t="s">
        <v>14</v>
      </c>
      <c r="C22" s="16"/>
      <c r="D22" s="51" t="n">
        <v>31</v>
      </c>
      <c r="E22" s="23" t="n">
        <v>20</v>
      </c>
      <c r="F22" s="28" t="n">
        <f aca="false">SUM(D22:E22)</f>
        <v>51</v>
      </c>
      <c r="G22" s="16"/>
      <c r="H22" s="37"/>
      <c r="I22" s="37"/>
      <c r="J22" s="38"/>
      <c r="K22" s="10"/>
    </row>
    <row r="23" customFormat="false" ht="19.5" hidden="false" customHeight="false" outlineLevel="0" collapsed="false">
      <c r="A23" s="52"/>
      <c r="B23" s="53"/>
      <c r="C23" s="54"/>
      <c r="D23" s="55" t="n">
        <f aca="false">SUM(D20:D22)</f>
        <v>321</v>
      </c>
      <c r="E23" s="32" t="n">
        <f aca="false">SUM(E20:E22)</f>
        <v>307</v>
      </c>
      <c r="F23" s="33" t="n">
        <f aca="false">SUM(D23:E23)</f>
        <v>628</v>
      </c>
      <c r="G23" s="16"/>
      <c r="H23" s="37"/>
      <c r="I23" s="37"/>
      <c r="J23" s="38"/>
      <c r="K23" s="10"/>
    </row>
    <row r="24" customFormat="false" ht="16.5" hidden="false" customHeight="false" outlineLevel="0" collapsed="false">
      <c r="A24" s="44"/>
      <c r="B24" s="45"/>
      <c r="C24" s="45"/>
      <c r="D24" s="46"/>
      <c r="E24" s="46"/>
      <c r="F24" s="46"/>
      <c r="G24" s="45"/>
      <c r="H24" s="37"/>
      <c r="I24" s="37"/>
      <c r="J24" s="38"/>
      <c r="K24" s="10"/>
    </row>
    <row r="25" customFormat="false" ht="16.5" hidden="false" customHeight="false" outlineLevel="0" collapsed="false">
      <c r="A25" s="47" t="s">
        <v>15</v>
      </c>
      <c r="B25" s="48"/>
      <c r="C25" s="49"/>
      <c r="D25" s="50" t="s">
        <v>2</v>
      </c>
      <c r="E25" s="22" t="s">
        <v>3</v>
      </c>
      <c r="F25" s="22" t="s">
        <v>4</v>
      </c>
      <c r="G25" s="16"/>
      <c r="H25" s="37"/>
      <c r="I25" s="37"/>
      <c r="J25" s="38"/>
      <c r="K25" s="10"/>
    </row>
    <row r="26" customFormat="false" ht="16.5" hidden="false" customHeight="false" outlineLevel="0" collapsed="false">
      <c r="A26" s="34"/>
      <c r="B26" s="26" t="s">
        <v>16</v>
      </c>
      <c r="C26" s="16"/>
      <c r="D26" s="51" t="n">
        <v>270</v>
      </c>
      <c r="E26" s="23" t="n">
        <v>252</v>
      </c>
      <c r="F26" s="28" t="n">
        <f aca="false">SUM(D26:E26)</f>
        <v>522</v>
      </c>
      <c r="G26" s="16"/>
      <c r="H26" s="37"/>
      <c r="I26" s="37"/>
      <c r="J26" s="38"/>
      <c r="K26" s="10"/>
    </row>
    <row r="27" customFormat="false" ht="16.5" hidden="false" customHeight="false" outlineLevel="0" collapsed="false">
      <c r="A27" s="34"/>
      <c r="B27" s="26" t="s">
        <v>17</v>
      </c>
      <c r="C27" s="16"/>
      <c r="D27" s="51" t="n">
        <v>24</v>
      </c>
      <c r="E27" s="23" t="n">
        <v>25</v>
      </c>
      <c r="F27" s="28" t="n">
        <f aca="false">SUM(D27:E27)</f>
        <v>49</v>
      </c>
      <c r="G27" s="16"/>
      <c r="H27" s="37"/>
      <c r="I27" s="37"/>
      <c r="J27" s="38"/>
      <c r="K27" s="10"/>
    </row>
    <row r="28" customFormat="false" ht="16.5" hidden="false" customHeight="false" outlineLevel="0" collapsed="false">
      <c r="A28" s="34"/>
      <c r="B28" s="26" t="s">
        <v>14</v>
      </c>
      <c r="C28" s="16"/>
      <c r="D28" s="51" t="n">
        <v>25</v>
      </c>
      <c r="E28" s="23" t="n">
        <v>24</v>
      </c>
      <c r="F28" s="28" t="n">
        <f aca="false">SUM(D28:E28)</f>
        <v>49</v>
      </c>
      <c r="G28" s="16"/>
      <c r="H28" s="37"/>
      <c r="I28" s="37"/>
      <c r="J28" s="38"/>
      <c r="K28" s="10"/>
    </row>
    <row r="29" customFormat="false" ht="19.5" hidden="false" customHeight="false" outlineLevel="0" collapsed="false">
      <c r="A29" s="52"/>
      <c r="B29" s="53"/>
      <c r="C29" s="54"/>
      <c r="D29" s="55" t="n">
        <f aca="false">SUM(D26:D28)</f>
        <v>319</v>
      </c>
      <c r="E29" s="32" t="n">
        <f aca="false">SUM(E26:E28)</f>
        <v>301</v>
      </c>
      <c r="F29" s="33" t="n">
        <f aca="false">SUM(D29:E29)</f>
        <v>620</v>
      </c>
      <c r="G29" s="41" t="s">
        <v>10</v>
      </c>
      <c r="H29" s="42" t="n">
        <f aca="false">D23-D29</f>
        <v>2</v>
      </c>
      <c r="I29" s="42" t="n">
        <f aca="false">E23-E29</f>
        <v>6</v>
      </c>
      <c r="J29" s="43" t="n">
        <f aca="false">SUM(H29:I29)</f>
        <v>8</v>
      </c>
      <c r="K29" s="10"/>
    </row>
    <row r="30" customFormat="false" ht="30.75" hidden="false" customHeight="true" outlineLevel="0" collapsed="false">
      <c r="A30" s="15"/>
      <c r="B30" s="16"/>
      <c r="C30" s="16"/>
      <c r="D30" s="16"/>
      <c r="E30" s="16"/>
      <c r="F30" s="16"/>
      <c r="G30" s="56" t="s">
        <v>18</v>
      </c>
      <c r="H30" s="57" t="n">
        <f aca="false">SUM(H17:H29)</f>
        <v>-26</v>
      </c>
      <c r="I30" s="57" t="n">
        <f aca="false">SUM(I17:I29)</f>
        <v>-5</v>
      </c>
      <c r="J30" s="58" t="n">
        <f aca="false">SUM(J17:J29)</f>
        <v>-31</v>
      </c>
      <c r="K30" s="10"/>
    </row>
    <row r="31" customFormat="false" ht="3" hidden="false" customHeight="true" outlineLevel="0" collapsed="false">
      <c r="A31" s="44"/>
      <c r="B31" s="59"/>
      <c r="C31" s="59"/>
      <c r="D31" s="60"/>
      <c r="E31" s="60"/>
      <c r="F31" s="61"/>
      <c r="G31" s="41"/>
      <c r="H31" s="42"/>
      <c r="I31" s="42"/>
      <c r="J31" s="43"/>
      <c r="K31" s="10"/>
    </row>
    <row r="32" customFormat="false" ht="19.5" hidden="false" customHeight="false" outlineLevel="0" collapsed="false">
      <c r="A32" s="62" t="s">
        <v>19</v>
      </c>
      <c r="B32" s="62"/>
      <c r="C32" s="62"/>
      <c r="D32" s="62"/>
      <c r="E32" s="62"/>
      <c r="F32" s="62"/>
      <c r="G32" s="63"/>
      <c r="H32" s="64" t="n">
        <f aca="false">H4+H30+H31</f>
        <v>8772</v>
      </c>
      <c r="I32" s="64" t="n">
        <f aca="false">I4+I30+I31</f>
        <v>8916</v>
      </c>
      <c r="J32" s="65" t="n">
        <f aca="false">J4+J30</f>
        <v>17688</v>
      </c>
      <c r="K32" s="10"/>
    </row>
    <row r="33" customFormat="false" ht="20.25" hidden="false" customHeight="false" outlineLevel="0" collapsed="false">
      <c r="A33" s="62"/>
      <c r="B33" s="62"/>
      <c r="C33" s="62"/>
      <c r="D33" s="62"/>
      <c r="E33" s="62"/>
      <c r="F33" s="62"/>
      <c r="G33" s="66"/>
      <c r="H33" s="64"/>
      <c r="I33" s="64"/>
      <c r="J33" s="65"/>
      <c r="K33" s="10"/>
    </row>
    <row r="34" customFormat="false" ht="14.25" hidden="false" customHeight="false" outlineLevel="0" collapsed="false">
      <c r="A34" s="67"/>
      <c r="B34" s="67"/>
      <c r="C34" s="67"/>
      <c r="D34" s="67"/>
      <c r="E34" s="67"/>
      <c r="F34" s="67"/>
      <c r="G34" s="67"/>
      <c r="H34" s="68"/>
      <c r="I34" s="68"/>
      <c r="J34" s="10"/>
      <c r="K34" s="10"/>
    </row>
    <row r="35" customFormat="false" ht="13.5" hidden="false" customHeight="false" outlineLevel="0" collapsed="false">
      <c r="A35" s="69" t="s">
        <v>20</v>
      </c>
      <c r="B35" s="69"/>
      <c r="C35" s="69"/>
      <c r="D35" s="69"/>
      <c r="E35" s="69"/>
      <c r="F35" s="69"/>
      <c r="G35" s="69"/>
      <c r="H35" s="69"/>
      <c r="I35" s="69"/>
      <c r="J35" s="69"/>
      <c r="K35" s="7"/>
    </row>
    <row r="36" customFormat="false" ht="14.25" hidden="false" customHeight="false" outlineLevel="0" collapsed="false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70"/>
    </row>
    <row r="37" customFormat="false" ht="18" hidden="false" customHeight="false" outlineLevel="0" collapsed="false">
      <c r="A37" s="71"/>
      <c r="B37" s="71"/>
      <c r="C37" s="71"/>
      <c r="D37" s="72" t="s">
        <v>2</v>
      </c>
      <c r="E37" s="72" t="s">
        <v>3</v>
      </c>
      <c r="F37" s="73" t="s">
        <v>21</v>
      </c>
      <c r="G37" s="74" t="s">
        <v>22</v>
      </c>
      <c r="H37" s="75" t="s">
        <v>23</v>
      </c>
      <c r="I37" s="76" t="s">
        <v>24</v>
      </c>
      <c r="J37" s="76"/>
      <c r="K37" s="7"/>
    </row>
    <row r="38" customFormat="false" ht="13.5" hidden="false" customHeight="false" outlineLevel="0" collapsed="false">
      <c r="A38" s="71"/>
      <c r="B38" s="71"/>
      <c r="C38" s="71"/>
      <c r="D38" s="72"/>
      <c r="E38" s="72"/>
      <c r="F38" s="73"/>
      <c r="G38" s="74"/>
      <c r="H38" s="75"/>
      <c r="I38" s="77" t="s">
        <v>25</v>
      </c>
      <c r="J38" s="78" t="s">
        <v>22</v>
      </c>
      <c r="K38" s="7"/>
    </row>
    <row r="39" customFormat="false" ht="22.5" hidden="false" customHeight="false" outlineLevel="0" collapsed="false">
      <c r="A39" s="79" t="s">
        <v>26</v>
      </c>
      <c r="B39" s="79"/>
      <c r="C39" s="79"/>
      <c r="D39" s="80" t="n">
        <v>1708</v>
      </c>
      <c r="E39" s="81" t="n">
        <v>1683</v>
      </c>
      <c r="F39" s="82" t="n">
        <f aca="false">SUM(D39:E39)</f>
        <v>3391</v>
      </c>
      <c r="G39" s="83" t="n">
        <v>1397</v>
      </c>
      <c r="H39" s="83"/>
      <c r="I39" s="83" t="n">
        <v>281</v>
      </c>
      <c r="J39" s="84" t="n">
        <v>118</v>
      </c>
      <c r="K39" s="3"/>
    </row>
    <row r="40" customFormat="false" ht="22.5" hidden="false" customHeight="false" outlineLevel="0" collapsed="false">
      <c r="A40" s="85" t="s">
        <v>27</v>
      </c>
      <c r="B40" s="85"/>
      <c r="C40" s="85"/>
      <c r="D40" s="86" t="n">
        <v>1214</v>
      </c>
      <c r="E40" s="87" t="n">
        <v>1230</v>
      </c>
      <c r="F40" s="88" t="n">
        <f aca="false">SUM(D40:E40)</f>
        <v>2444</v>
      </c>
      <c r="G40" s="89" t="n">
        <v>989</v>
      </c>
      <c r="H40" s="89"/>
      <c r="I40" s="89" t="n">
        <v>169</v>
      </c>
      <c r="J40" s="90" t="n">
        <v>64</v>
      </c>
      <c r="K40" s="3"/>
    </row>
    <row r="41" customFormat="false" ht="22.5" hidden="false" customHeight="false" outlineLevel="0" collapsed="false">
      <c r="A41" s="91" t="s">
        <v>28</v>
      </c>
      <c r="B41" s="91"/>
      <c r="C41" s="91"/>
      <c r="D41" s="92" t="n">
        <v>1445</v>
      </c>
      <c r="E41" s="93" t="n">
        <v>1456</v>
      </c>
      <c r="F41" s="94" t="n">
        <f aca="false">SUM(D41:E41)</f>
        <v>2901</v>
      </c>
      <c r="G41" s="95" t="n">
        <v>1226</v>
      </c>
      <c r="H41" s="95" t="n">
        <v>2</v>
      </c>
      <c r="I41" s="95" t="n">
        <v>248</v>
      </c>
      <c r="J41" s="96" t="n">
        <v>113</v>
      </c>
      <c r="K41" s="3"/>
    </row>
    <row r="42" customFormat="false" ht="22.5" hidden="false" customHeight="false" outlineLevel="0" collapsed="false">
      <c r="A42" s="97" t="s">
        <v>29</v>
      </c>
      <c r="B42" s="97"/>
      <c r="C42" s="97"/>
      <c r="D42" s="98" t="n">
        <v>4405</v>
      </c>
      <c r="E42" s="99" t="n">
        <v>4547</v>
      </c>
      <c r="F42" s="100" t="n">
        <f aca="false">SUM(D42:E42)</f>
        <v>8952</v>
      </c>
      <c r="G42" s="101" t="n">
        <v>3725</v>
      </c>
      <c r="H42" s="101" t="n">
        <v>4</v>
      </c>
      <c r="I42" s="101" t="n">
        <v>877</v>
      </c>
      <c r="J42" s="102" t="n">
        <v>309</v>
      </c>
      <c r="K42" s="3"/>
    </row>
    <row r="43" customFormat="false" ht="23.25" hidden="false" customHeight="false" outlineLevel="0" collapsed="false">
      <c r="A43" s="103"/>
      <c r="B43" s="104"/>
      <c r="C43" s="104"/>
      <c r="D43" s="105" t="n">
        <f aca="false">SUM(D39:D42)</f>
        <v>8772</v>
      </c>
      <c r="E43" s="105" t="n">
        <f aca="false">SUM(E39:E42)</f>
        <v>8916</v>
      </c>
      <c r="F43" s="105" t="n">
        <f aca="false">SUM(F39:F42)</f>
        <v>17688</v>
      </c>
      <c r="G43" s="105" t="n">
        <f aca="false">SUM(G39:G42)</f>
        <v>7337</v>
      </c>
      <c r="H43" s="105" t="n">
        <f aca="false">SUM(H39:H42)</f>
        <v>6</v>
      </c>
      <c r="I43" s="106" t="n">
        <f aca="false">SUM(I39:I42)</f>
        <v>1575</v>
      </c>
      <c r="J43" s="107" t="n">
        <f aca="false">SUM(J39:J42)</f>
        <v>604</v>
      </c>
      <c r="K43" s="3"/>
    </row>
    <row r="44" customFormat="false" ht="9.75" hidden="false" customHeight="true" outlineLevel="0" collapsed="false">
      <c r="A44" s="16"/>
      <c r="B44" s="16"/>
      <c r="C44" s="16"/>
      <c r="D44" s="108"/>
      <c r="E44" s="108"/>
      <c r="F44" s="108"/>
      <c r="G44" s="108"/>
      <c r="H44" s="109"/>
      <c r="I44" s="108"/>
      <c r="J44" s="3"/>
      <c r="K44" s="3"/>
    </row>
    <row r="45" customFormat="false" ht="18.75" hidden="false" customHeight="true" outlineLevel="0" collapsed="false">
      <c r="A45" s="3"/>
      <c r="B45" s="3"/>
      <c r="C45" s="110"/>
      <c r="D45" s="111"/>
      <c r="E45" s="112" t="s">
        <v>30</v>
      </c>
      <c r="F45" s="112" t="s">
        <v>31</v>
      </c>
      <c r="G45" s="113" t="s">
        <v>21</v>
      </c>
      <c r="H45" s="114"/>
      <c r="I45" s="108"/>
      <c r="J45" s="3"/>
      <c r="K45" s="3"/>
    </row>
    <row r="46" customFormat="false" ht="22.5" hidden="false" customHeight="false" outlineLevel="0" collapsed="false">
      <c r="A46" s="3"/>
      <c r="B46" s="3"/>
      <c r="C46" s="115" t="s">
        <v>32</v>
      </c>
      <c r="D46" s="115"/>
      <c r="E46" s="112" t="n">
        <f aca="false">E48-E47</f>
        <v>8763</v>
      </c>
      <c r="F46" s="112" t="n">
        <f aca="false">F48-F47</f>
        <v>8862</v>
      </c>
      <c r="G46" s="113" t="n">
        <f aca="false">SUM(E46:F46)</f>
        <v>17625</v>
      </c>
      <c r="H46" s="114"/>
      <c r="I46" s="108"/>
      <c r="J46" s="3"/>
      <c r="K46" s="3"/>
    </row>
    <row r="47" customFormat="false" ht="22.5" hidden="false" customHeight="false" outlineLevel="0" collapsed="false">
      <c r="A47" s="3"/>
      <c r="B47" s="3"/>
      <c r="C47" s="115" t="s">
        <v>33</v>
      </c>
      <c r="D47" s="115"/>
      <c r="E47" s="112" t="n">
        <v>9</v>
      </c>
      <c r="F47" s="112" t="n">
        <v>54</v>
      </c>
      <c r="G47" s="113" t="n">
        <f aca="false">SUM(E47:F47)</f>
        <v>63</v>
      </c>
      <c r="H47" s="114"/>
      <c r="I47" s="108"/>
      <c r="J47" s="3"/>
      <c r="K47" s="3"/>
    </row>
    <row r="48" customFormat="false" ht="18" hidden="false" customHeight="false" outlineLevel="0" collapsed="false">
      <c r="A48" s="3"/>
      <c r="B48" s="3"/>
      <c r="C48" s="116" t="s">
        <v>34</v>
      </c>
      <c r="D48" s="116"/>
      <c r="E48" s="112" t="n">
        <f aca="false">H32</f>
        <v>8772</v>
      </c>
      <c r="F48" s="112" t="n">
        <f aca="false">I32</f>
        <v>8916</v>
      </c>
      <c r="G48" s="113" t="n">
        <f aca="false">J32</f>
        <v>17688</v>
      </c>
      <c r="H48" s="114"/>
      <c r="I48" s="67"/>
      <c r="J48" s="3"/>
      <c r="K48" s="3"/>
    </row>
    <row r="49" customFormat="false" ht="15" hidden="false" customHeight="true" outlineLevel="0" collapsed="false">
      <c r="A49" s="3"/>
      <c r="B49" s="3"/>
      <c r="C49" s="60"/>
      <c r="D49" s="60"/>
      <c r="E49" s="117"/>
      <c r="F49" s="117"/>
      <c r="G49" s="117"/>
      <c r="H49" s="114"/>
      <c r="I49" s="67"/>
      <c r="J49" s="3"/>
      <c r="K49" s="3"/>
    </row>
    <row r="50" customFormat="false" ht="13.5" hidden="false" customHeight="false" outlineLevel="0" collapsed="false">
      <c r="A50" s="114"/>
      <c r="B50" s="118" t="s">
        <v>35</v>
      </c>
      <c r="C50" s="118"/>
      <c r="D50" s="118"/>
      <c r="E50" s="119" t="s">
        <v>36</v>
      </c>
      <c r="F50" s="120" t="s">
        <v>37</v>
      </c>
      <c r="G50" s="121" t="s">
        <v>38</v>
      </c>
      <c r="H50" s="121" t="s">
        <v>39</v>
      </c>
      <c r="I50" s="121" t="s">
        <v>21</v>
      </c>
      <c r="J50" s="114"/>
      <c r="K50" s="3"/>
      <c r="L50" s="3"/>
    </row>
    <row r="51" customFormat="false" ht="16.5" hidden="false" customHeight="false" outlineLevel="0" collapsed="false">
      <c r="A51" s="114"/>
      <c r="B51" s="118"/>
      <c r="C51" s="118"/>
      <c r="D51" s="118"/>
      <c r="E51" s="122" t="n">
        <v>457</v>
      </c>
      <c r="F51" s="123" t="n">
        <v>585</v>
      </c>
      <c r="G51" s="124" t="n">
        <v>199</v>
      </c>
      <c r="H51" s="125" t="n">
        <v>23</v>
      </c>
      <c r="I51" s="126" t="n">
        <f aca="false">SUM(E51:H51)</f>
        <v>1264</v>
      </c>
      <c r="J51" s="114"/>
      <c r="K51" s="3"/>
      <c r="L51" s="3"/>
    </row>
    <row r="52" customFormat="false" ht="10.5" hidden="false" customHeight="true" outlineLevel="0" collapsed="false">
      <c r="A52" s="114"/>
      <c r="B52" s="127"/>
      <c r="C52" s="127"/>
      <c r="D52" s="128"/>
      <c r="E52" s="129"/>
      <c r="F52" s="129"/>
      <c r="G52" s="129"/>
      <c r="H52" s="130"/>
      <c r="I52" s="114"/>
      <c r="J52" s="3"/>
      <c r="K52" s="3"/>
    </row>
    <row r="53" customFormat="false" ht="13.5" hidden="false" customHeight="false" outlineLevel="0" collapsed="false">
      <c r="A53" s="114"/>
      <c r="B53" s="131" t="s">
        <v>40</v>
      </c>
      <c r="C53" s="131"/>
      <c r="D53" s="131"/>
      <c r="E53" s="132" t="s">
        <v>41</v>
      </c>
      <c r="F53" s="132" t="s">
        <v>42</v>
      </c>
      <c r="G53" s="132" t="s">
        <v>43</v>
      </c>
      <c r="H53" s="121" t="s">
        <v>21</v>
      </c>
      <c r="I53" s="3"/>
      <c r="J53" s="3"/>
      <c r="K53" s="3"/>
    </row>
    <row r="54" customFormat="false" ht="15" hidden="false" customHeight="false" outlineLevel="0" collapsed="false">
      <c r="A54" s="114"/>
      <c r="B54" s="131"/>
      <c r="C54" s="131"/>
      <c r="D54" s="131"/>
      <c r="E54" s="133" t="n">
        <v>12</v>
      </c>
      <c r="F54" s="133" t="n">
        <v>11</v>
      </c>
      <c r="G54" s="124" t="n">
        <v>29</v>
      </c>
      <c r="H54" s="134" t="n">
        <f aca="false">E54+F54+G54</f>
        <v>52</v>
      </c>
      <c r="I54" s="3"/>
      <c r="J54" s="3"/>
      <c r="K54" s="3"/>
    </row>
    <row r="55" customFormat="false" ht="8.25" hidden="false" customHeight="true" outlineLevel="0" collapsed="false">
      <c r="A55" s="114"/>
      <c r="B55" s="135"/>
      <c r="C55" s="135"/>
      <c r="D55" s="135"/>
      <c r="E55" s="129"/>
      <c r="F55" s="129"/>
      <c r="G55" s="129"/>
      <c r="H55" s="130"/>
      <c r="I55" s="130"/>
      <c r="J55" s="114"/>
      <c r="K55" s="3"/>
    </row>
    <row r="56" customFormat="false" ht="16.5" hidden="false" customHeight="false" outlineLevel="0" collapsed="false">
      <c r="A56" s="114"/>
      <c r="B56" s="136" t="s">
        <v>44</v>
      </c>
      <c r="C56" s="136"/>
      <c r="D56" s="136"/>
      <c r="E56" s="132" t="s">
        <v>45</v>
      </c>
      <c r="F56" s="132" t="s">
        <v>46</v>
      </c>
      <c r="G56" s="137" t="s">
        <v>47</v>
      </c>
      <c r="H56" s="138" t="s">
        <v>48</v>
      </c>
      <c r="I56" s="126" t="s">
        <v>49</v>
      </c>
      <c r="J56" s="126" t="s">
        <v>50</v>
      </c>
      <c r="K56" s="126" t="s">
        <v>4</v>
      </c>
    </row>
    <row r="57" customFormat="false" ht="16.5" hidden="false" customHeight="false" outlineLevel="0" collapsed="false">
      <c r="A57" s="114"/>
      <c r="B57" s="136"/>
      <c r="C57" s="136"/>
      <c r="D57" s="136"/>
      <c r="E57" s="133" t="n">
        <v>201</v>
      </c>
      <c r="F57" s="133" t="n">
        <v>177</v>
      </c>
      <c r="G57" s="139" t="n">
        <v>96</v>
      </c>
      <c r="H57" s="133" t="n">
        <v>156</v>
      </c>
      <c r="I57" s="133" t="n">
        <v>3</v>
      </c>
      <c r="J57" s="133" t="n">
        <v>32</v>
      </c>
      <c r="K57" s="140" t="n">
        <f aca="false">SUM(E57:J57)</f>
        <v>665</v>
      </c>
    </row>
    <row r="58" customFormat="false" ht="12.75" hidden="false" customHeight="false" outlineLevel="0" collapsed="false">
      <c r="A58" s="114"/>
      <c r="B58" s="114"/>
      <c r="C58" s="114"/>
      <c r="D58" s="114"/>
      <c r="E58" s="114"/>
      <c r="F58" s="114"/>
      <c r="G58" s="114"/>
      <c r="H58" s="114"/>
      <c r="I58" s="114"/>
      <c r="J58" s="3"/>
      <c r="K58" s="3"/>
    </row>
    <row r="59" customFormat="false" ht="6" hidden="false" customHeight="true" outlineLevel="0" collapsed="false">
      <c r="A59" s="114"/>
      <c r="B59" s="114"/>
      <c r="C59" s="114"/>
      <c r="D59" s="114"/>
      <c r="E59" s="114"/>
      <c r="F59" s="141"/>
      <c r="G59" s="141"/>
      <c r="H59" s="114"/>
      <c r="I59" s="114"/>
      <c r="J59" s="3"/>
      <c r="K59" s="3"/>
    </row>
    <row r="60" customFormat="false" ht="12.75" hidden="false" customHeight="false" outlineLevel="0" collapsed="false">
      <c r="A60" s="114"/>
      <c r="B60" s="142"/>
      <c r="C60" s="143" t="n">
        <f aca="false">J4</f>
        <v>17719</v>
      </c>
      <c r="D60" s="144" t="s">
        <v>51</v>
      </c>
      <c r="E60" s="145"/>
      <c r="F60" s="146"/>
      <c r="G60" s="114"/>
      <c r="H60" s="114"/>
      <c r="I60" s="114"/>
      <c r="J60" s="3"/>
      <c r="K60" s="3"/>
    </row>
    <row r="61" customFormat="false" ht="12.75" hidden="false" customHeight="false" outlineLevel="0" collapsed="false">
      <c r="A61" s="114"/>
      <c r="B61" s="147"/>
      <c r="C61" s="148" t="n">
        <f aca="false">J32</f>
        <v>17688</v>
      </c>
      <c r="D61" s="149" t="s">
        <v>52</v>
      </c>
      <c r="E61" s="149"/>
      <c r="F61" s="150"/>
      <c r="G61" s="114"/>
      <c r="H61" s="114"/>
      <c r="I61" s="114"/>
      <c r="J61" s="3"/>
      <c r="K61" s="3"/>
    </row>
    <row r="62" customFormat="false" ht="12.75" hidden="false" customHeight="false" outlineLevel="0" collapsed="false">
      <c r="A62" s="114"/>
      <c r="B62" s="147"/>
      <c r="C62" s="151" t="n">
        <f aca="false">(C60+C61)/2</f>
        <v>17703.5</v>
      </c>
      <c r="D62" s="152" t="s">
        <v>53</v>
      </c>
      <c r="E62" s="152"/>
      <c r="F62" s="150"/>
      <c r="G62" s="114"/>
      <c r="H62" s="114"/>
      <c r="I62" s="114"/>
      <c r="J62" s="3"/>
      <c r="K62" s="3"/>
    </row>
    <row r="63" customFormat="false" ht="12.75" hidden="false" customHeight="false" outlineLevel="0" collapsed="false">
      <c r="A63" s="114"/>
      <c r="B63" s="153" t="s">
        <v>5</v>
      </c>
      <c r="C63" s="149" t="n">
        <f aca="false">$F$11</f>
        <v>123</v>
      </c>
      <c r="D63" s="154" t="n">
        <f aca="false">C63*1000/C$62</f>
        <v>6.94777868783009</v>
      </c>
      <c r="E63" s="149" t="s">
        <v>54</v>
      </c>
      <c r="F63" s="150"/>
      <c r="G63" s="114"/>
      <c r="H63" s="114"/>
      <c r="I63" s="114"/>
      <c r="J63" s="3"/>
      <c r="K63" s="3"/>
    </row>
    <row r="64" customFormat="false" ht="12.75" hidden="false" customHeight="false" outlineLevel="0" collapsed="false">
      <c r="A64" s="114"/>
      <c r="B64" s="153" t="s">
        <v>9</v>
      </c>
      <c r="C64" s="149" t="n">
        <f aca="false">$F$17</f>
        <v>162</v>
      </c>
      <c r="D64" s="154" t="n">
        <f aca="false">C64*1000/C$62</f>
        <v>9.15073290592256</v>
      </c>
      <c r="E64" s="149" t="s">
        <v>55</v>
      </c>
      <c r="F64" s="150"/>
      <c r="G64" s="114"/>
      <c r="H64" s="114"/>
      <c r="I64" s="114"/>
      <c r="J64" s="3"/>
      <c r="K64" s="3"/>
    </row>
    <row r="65" customFormat="false" ht="12.75" hidden="false" customHeight="false" outlineLevel="0" collapsed="false">
      <c r="A65" s="114"/>
      <c r="B65" s="155"/>
      <c r="C65" s="156"/>
      <c r="D65" s="157"/>
      <c r="E65" s="158"/>
      <c r="F65" s="159"/>
      <c r="G65" s="114"/>
      <c r="H65" s="114"/>
      <c r="I65" s="114"/>
      <c r="J65" s="3"/>
      <c r="K65" s="3"/>
    </row>
    <row r="66" customFormat="false" ht="12.75" hidden="false" customHeight="false" outlineLevel="0" collapsed="false">
      <c r="A66" s="114"/>
      <c r="B66" s="160"/>
      <c r="C66" s="160"/>
      <c r="D66" s="161"/>
      <c r="E66" s="162"/>
      <c r="F66" s="163"/>
      <c r="G66" s="114"/>
      <c r="H66" s="114"/>
      <c r="I66" s="114"/>
      <c r="J66" s="3"/>
      <c r="K66" s="3"/>
    </row>
    <row r="67" customFormat="false" ht="12.75" hidden="false" customHeight="false" outlineLevel="0" collapsed="false">
      <c r="A67" s="114"/>
      <c r="B67" s="114"/>
      <c r="C67" s="114"/>
      <c r="D67" s="114"/>
      <c r="E67" s="3"/>
      <c r="F67" s="3"/>
      <c r="G67" s="3"/>
      <c r="H67" s="3"/>
      <c r="I67" s="3"/>
      <c r="J67" s="3"/>
      <c r="K67" s="3"/>
    </row>
    <row r="68" customFormat="false" ht="12.75" hidden="false" customHeight="false" outlineLevel="0" collapsed="false">
      <c r="A68" s="114"/>
      <c r="B68" s="114"/>
      <c r="C68" s="114"/>
      <c r="D68" s="114"/>
      <c r="E68" s="3"/>
      <c r="F68" s="3"/>
      <c r="G68" s="3"/>
      <c r="H68" s="3"/>
      <c r="I68" s="3"/>
      <c r="J68" s="3"/>
      <c r="K68" s="3"/>
    </row>
    <row r="69" customFormat="false" ht="12.75" hidden="false" customHeight="false" outlineLevel="0" collapsed="false">
      <c r="A69" s="114"/>
      <c r="B69" s="164" t="s">
        <v>56</v>
      </c>
      <c r="C69" s="164"/>
      <c r="D69" s="3"/>
      <c r="E69" s="165" t="n">
        <v>41.12</v>
      </c>
      <c r="F69" s="3"/>
      <c r="G69" s="3"/>
      <c r="H69" s="3"/>
      <c r="I69" s="3"/>
      <c r="J69" s="3"/>
      <c r="K69" s="3"/>
    </row>
    <row r="70" customFormat="false" ht="12.75" hidden="false" customHeight="false" outlineLevel="0" collapsed="false">
      <c r="A70" s="114"/>
      <c r="B70" s="114"/>
      <c r="C70" s="114"/>
      <c r="D70" s="114"/>
      <c r="E70" s="114"/>
      <c r="F70" s="114"/>
      <c r="G70" s="114"/>
      <c r="H70" s="114"/>
      <c r="I70" s="114"/>
      <c r="J70" s="3"/>
      <c r="K70" s="3"/>
    </row>
    <row r="71" customFormat="false" ht="12.75" hidden="false" customHeight="false" outlineLevel="0" collapsed="false">
      <c r="A71" s="114"/>
      <c r="B71" s="114"/>
      <c r="C71" s="114"/>
      <c r="D71" s="114"/>
      <c r="E71" s="114"/>
      <c r="F71" s="166"/>
      <c r="G71" s="114"/>
      <c r="H71" s="114"/>
      <c r="I71" s="114"/>
      <c r="J71" s="3"/>
      <c r="K71" s="3"/>
    </row>
  </sheetData>
  <mergeCells count="24">
    <mergeCell ref="A1:J2"/>
    <mergeCell ref="A3:G4"/>
    <mergeCell ref="A32:F33"/>
    <mergeCell ref="H32:H33"/>
    <mergeCell ref="I32:I33"/>
    <mergeCell ref="J32:J33"/>
    <mergeCell ref="A35:J36"/>
    <mergeCell ref="A37:C38"/>
    <mergeCell ref="D37:D38"/>
    <mergeCell ref="E37:E38"/>
    <mergeCell ref="F37:F38"/>
    <mergeCell ref="G37:G38"/>
    <mergeCell ref="H37:H38"/>
    <mergeCell ref="I37:J37"/>
    <mergeCell ref="A39:C39"/>
    <mergeCell ref="A40:C40"/>
    <mergeCell ref="A41:C41"/>
    <mergeCell ref="A42:C42"/>
    <mergeCell ref="C46:D46"/>
    <mergeCell ref="C47:D47"/>
    <mergeCell ref="C48:D48"/>
    <mergeCell ref="B50:D51"/>
    <mergeCell ref="B53:D54"/>
    <mergeCell ref="B56:D57"/>
  </mergeCells>
  <printOptions headings="false" gridLines="false" gridLinesSet="true" horizontalCentered="false" verticalCentered="false"/>
  <pageMargins left="0.354166666666667" right="0.354166666666667" top="0.470138888888889" bottom="0.459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2021-01-23T07:57:09Z</dcterms:created>
  <dc:creator>Alberto Zumerle - Comune Sona</dc:creator>
  <dc:description/>
  <dc:language>it-IT</dc:language>
  <cp:lastModifiedBy>Alberto Zumerle - Comune Sona</cp:lastModifiedBy>
  <dcterms:modified xsi:type="dcterms:W3CDTF">2021-01-23T07:58:00Z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