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2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Variazioni anagrafiche 2020" sheetId="1" state="visible" r:id="rId2"/>
    <sheet name="Residenti Tot 1935-2020" sheetId="2" state="visible" r:id="rId3"/>
    <sheet name="Popolazione x età e frazione" sheetId="3" state="visible" r:id="rId4"/>
    <sheet name="cittadinanza" sheetId="4" state="visible" r:id="rId5"/>
    <sheet name="Foglio3" sheetId="5" state="visible" r:id="rId6"/>
  </sheets>
  <externalReferences>
    <externalReference r:id="rId7"/>
  </externalReferences>
  <definedNames>
    <definedName function="false" hidden="false" localSheetId="0" name="_xlnm.Print_Area" vbProcedure="false">'Variazioni anagrafiche 2020'!$A$1:$K$57</definedName>
    <definedName function="false" hidden="false" name="dATABASE2017" vbProcedure="false">#REF!</definedName>
    <definedName function="false" hidden="false" name="Resid_e_Num_comp" vbProcedure="false">[2]Resid_e_Num_comp!$A$1:$AB$15406</definedName>
    <definedName function="false" hidden="false" name="Sona" vbProcedure="false">'[3]dati popolazione 93 - 2003'!#ref!</definedName>
    <definedName function="false" hidden="false" name="totaleMF" vbProcedure="false">#REF!</definedName>
    <definedName function="false" hidden="false" name="_xlnm.Database" vbProcedure="false">#REF!</definedName>
    <definedName function="false" hidden="false" localSheetId="1" name="dATABASE2017" vbProcedure="false">#REF!</definedName>
    <definedName function="false" hidden="false" localSheetId="1" name="Sona" vbProcedure="false">'[3]dati popolazione 93 - 2003'!#ref!</definedName>
    <definedName function="false" hidden="false" localSheetId="1" name="totaleMF" vbProcedure="false">#REF!</definedName>
    <definedName function="false" hidden="false" localSheetId="1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48" authorId="0">
      <text>
        <r>
          <rPr>
            <sz val="11"/>
            <color rgb="FF000000"/>
            <rFont val="Calibri"/>
            <family val="2"/>
            <charset val="1"/>
          </rPr>
          <t xml:space="preserve">Nel 1975 sono state accorpate al comune alcune zone di Lugagnano facenti parte dei Comuni di Bussolengo, Sommacampagna e Verona
</t>
        </r>
      </text>
    </comment>
  </commentList>
</comments>
</file>

<file path=xl/sharedStrings.xml><?xml version="1.0" encoding="utf-8"?>
<sst xmlns="http://schemas.openxmlformats.org/spreadsheetml/2006/main" count="290" uniqueCount="247">
  <si>
    <t xml:space="preserve">COMUNE DI SONA  -  VARIAZ. ANAGRAFICHE - ANNO 2020</t>
  </si>
  <si>
    <t xml:space="preserve">POPOLAZIONE AL 01 GENNAIO </t>
  </si>
  <si>
    <t xml:space="preserve">Maschi</t>
  </si>
  <si>
    <t xml:space="preserve">Femmine</t>
  </si>
  <si>
    <t xml:space="preserve">TOTALE</t>
  </si>
  <si>
    <t xml:space="preserve">NATI</t>
  </si>
  <si>
    <t xml:space="preserve">Nel Comune</t>
  </si>
  <si>
    <t xml:space="preserve">In altro Comune</t>
  </si>
  <si>
    <t xml:space="preserve">all'estero</t>
  </si>
  <si>
    <t xml:space="preserve">MORTI</t>
  </si>
  <si>
    <t xml:space="preserve">diff. +/-</t>
  </si>
  <si>
    <t xml:space="preserve">IMMIGRATI</t>
  </si>
  <si>
    <t xml:space="preserve">da altri Comuni</t>
  </si>
  <si>
    <t xml:space="preserve">dall'Estero</t>
  </si>
  <si>
    <t xml:space="preserve">Altri</t>
  </si>
  <si>
    <t xml:space="preserve">EMIGRATI</t>
  </si>
  <si>
    <t xml:space="preserve">in altri Comuni</t>
  </si>
  <si>
    <t xml:space="preserve">all'Estero</t>
  </si>
  <si>
    <t xml:space="preserve">Incremento  Decremento</t>
  </si>
  <si>
    <t xml:space="preserve">POPOLAZIONE AL 31 DICEMBRE</t>
  </si>
  <si>
    <t xml:space="preserve"> RIEPILOGO PER FRAZIONI</t>
  </si>
  <si>
    <t xml:space="preserve">Totale</t>
  </si>
  <si>
    <t xml:space="preserve">Famiglie</t>
  </si>
  <si>
    <t xml:space="preserve">Convivenze</t>
  </si>
  <si>
    <t xml:space="preserve">di cui Stranieri</t>
  </si>
  <si>
    <t xml:space="preserve">Residenti</t>
  </si>
  <si>
    <t xml:space="preserve">SONA</t>
  </si>
  <si>
    <t xml:space="preserve">SAN GIORGIO IN SALICI</t>
  </si>
  <si>
    <t xml:space="preserve">PALAZZOLO</t>
  </si>
  <si>
    <t xml:space="preserve">LUGAGNANO</t>
  </si>
  <si>
    <t xml:space="preserve">M</t>
  </si>
  <si>
    <t xml:space="preserve">F</t>
  </si>
  <si>
    <t xml:space="preserve">Residenti in famiglia</t>
  </si>
  <si>
    <t xml:space="preserve">Resid. in convivenze</t>
  </si>
  <si>
    <t xml:space="preserve">Totale residenti</t>
  </si>
  <si>
    <t xml:space="preserve">Pratiche Anagrafiche APR</t>
  </si>
  <si>
    <t xml:space="preserve">Immigraz.</t>
  </si>
  <si>
    <t xml:space="preserve">Emigraz.</t>
  </si>
  <si>
    <t xml:space="preserve">Cambi Via</t>
  </si>
  <si>
    <t xml:space="preserve">Ricomparsa</t>
  </si>
  <si>
    <t xml:space="preserve">Pratiche Anagrafiche AIRE</t>
  </si>
  <si>
    <t xml:space="preserve">Iscrizioni</t>
  </si>
  <si>
    <t xml:space="preserve">Cancellaz.</t>
  </si>
  <si>
    <t xml:space="preserve">Aggiornam.</t>
  </si>
  <si>
    <t xml:space="preserve"> Atti Stato Civile</t>
  </si>
  <si>
    <t xml:space="preserve">Nascite</t>
  </si>
  <si>
    <t xml:space="preserve">Morti</t>
  </si>
  <si>
    <t xml:space="preserve">Matrimoni</t>
  </si>
  <si>
    <t xml:space="preserve">Cittadinanza</t>
  </si>
  <si>
    <t xml:space="preserve">Unioni Civ.</t>
  </si>
  <si>
    <t xml:space="preserve">Verb.Pubb.</t>
  </si>
  <si>
    <t xml:space="preserve">RESIDENTI AL 01/01/2019</t>
  </si>
  <si>
    <t xml:space="preserve">RESIDENTI  AL 31/12/2019</t>
  </si>
  <si>
    <t xml:space="preserve">POPOLAZIONE MEDIA</t>
  </si>
  <si>
    <t xml:space="preserve">tasso di natalità</t>
  </si>
  <si>
    <t xml:space="preserve">tasso di mortalità</t>
  </si>
  <si>
    <t xml:space="preserve">Superficie comunale Km</t>
  </si>
  <si>
    <t xml:space="preserve">DATI NUMERICI DELLA POPOLAZIONE DEL COMUNE DI SONA</t>
  </si>
  <si>
    <t xml:space="preserve">SAN GIORGIO INSALICI</t>
  </si>
  <si>
    <t xml:space="preserve">ANNO</t>
  </si>
  <si>
    <t xml:space="preserve">Stranieri</t>
  </si>
  <si>
    <t xml:space="preserve">Nati</t>
  </si>
  <si>
    <t xml:space="preserve">Immigrati</t>
  </si>
  <si>
    <t xml:space="preserve">Emigrati</t>
  </si>
  <si>
    <t xml:space="preserve">Rett.Cens.</t>
  </si>
  <si>
    <t xml:space="preserve">Var.Pop.</t>
  </si>
  <si>
    <t xml:space="preserve">S.Giorgio</t>
  </si>
  <si>
    <t xml:space="preserve">S.G. Fam.</t>
  </si>
  <si>
    <t xml:space="preserve">S.G.Stran.</t>
  </si>
  <si>
    <t xml:space="preserve">Palazzolo</t>
  </si>
  <si>
    <t xml:space="preserve">Pal. Fam.</t>
  </si>
  <si>
    <t xml:space="preserve">Pal. Stran.</t>
  </si>
  <si>
    <t xml:space="preserve">Lugagnano</t>
  </si>
  <si>
    <t xml:space="preserve">Lug. Fam.</t>
  </si>
  <si>
    <t xml:space="preserve">Lug. Stran.</t>
  </si>
  <si>
    <t xml:space="preserve">RESIDENTI PER ETA' E FRAZIONE </t>
  </si>
  <si>
    <t xml:space="preserve">Etichette di riga</t>
  </si>
  <si>
    <t xml:space="preserve">S.GIORGIO IN SALICI</t>
  </si>
  <si>
    <t xml:space="preserve">Età</t>
  </si>
  <si>
    <t xml:space="preserve">2020</t>
  </si>
  <si>
    <t xml:space="preserve">2019</t>
  </si>
  <si>
    <t xml:space="preserve">2018</t>
  </si>
  <si>
    <t xml:space="preserve">2017</t>
  </si>
  <si>
    <t xml:space="preserve">2016</t>
  </si>
  <si>
    <t xml:space="preserve">2015</t>
  </si>
  <si>
    <t xml:space="preserve">2014</t>
  </si>
  <si>
    <t xml:space="preserve">2013</t>
  </si>
  <si>
    <t xml:space="preserve">2012</t>
  </si>
  <si>
    <t xml:space="preserve">2011</t>
  </si>
  <si>
    <t xml:space="preserve">2010</t>
  </si>
  <si>
    <t xml:space="preserve">2009</t>
  </si>
  <si>
    <t xml:space="preserve">2008</t>
  </si>
  <si>
    <t xml:space="preserve">2007</t>
  </si>
  <si>
    <t xml:space="preserve">2006</t>
  </si>
  <si>
    <t xml:space="preserve">2005</t>
  </si>
  <si>
    <t xml:space="preserve">2004</t>
  </si>
  <si>
    <t xml:space="preserve">2003</t>
  </si>
  <si>
    <t xml:space="preserve">2002</t>
  </si>
  <si>
    <t xml:space="preserve">2001</t>
  </si>
  <si>
    <t xml:space="preserve">2000</t>
  </si>
  <si>
    <t xml:space="preserve">1999</t>
  </si>
  <si>
    <t xml:space="preserve">1998</t>
  </si>
  <si>
    <t xml:space="preserve">1997</t>
  </si>
  <si>
    <t xml:space="preserve">1996</t>
  </si>
  <si>
    <t xml:space="preserve">1995</t>
  </si>
  <si>
    <t xml:space="preserve">1994</t>
  </si>
  <si>
    <t xml:space="preserve">1993</t>
  </si>
  <si>
    <t xml:space="preserve">1992</t>
  </si>
  <si>
    <t xml:space="preserve">1991</t>
  </si>
  <si>
    <t xml:space="preserve">1990</t>
  </si>
  <si>
    <t xml:space="preserve">1989</t>
  </si>
  <si>
    <t xml:space="preserve">1988</t>
  </si>
  <si>
    <t xml:space="preserve">1987</t>
  </si>
  <si>
    <t xml:space="preserve">1986</t>
  </si>
  <si>
    <t xml:space="preserve">1985</t>
  </si>
  <si>
    <t xml:space="preserve">1984</t>
  </si>
  <si>
    <t xml:space="preserve">1983</t>
  </si>
  <si>
    <t xml:space="preserve">1982</t>
  </si>
  <si>
    <t xml:space="preserve">1981</t>
  </si>
  <si>
    <t xml:space="preserve">1980</t>
  </si>
  <si>
    <t xml:space="preserve">1979</t>
  </si>
  <si>
    <t xml:space="preserve">1978</t>
  </si>
  <si>
    <t xml:space="preserve">1977</t>
  </si>
  <si>
    <t xml:space="preserve">1976</t>
  </si>
  <si>
    <t xml:space="preserve">1975</t>
  </si>
  <si>
    <t xml:space="preserve">1974</t>
  </si>
  <si>
    <t xml:space="preserve">1973</t>
  </si>
  <si>
    <t xml:space="preserve">1972</t>
  </si>
  <si>
    <t xml:space="preserve">1971</t>
  </si>
  <si>
    <t xml:space="preserve">1970</t>
  </si>
  <si>
    <t xml:space="preserve">1969</t>
  </si>
  <si>
    <t xml:space="preserve">1968</t>
  </si>
  <si>
    <t xml:space="preserve">1967</t>
  </si>
  <si>
    <t xml:space="preserve">1966</t>
  </si>
  <si>
    <t xml:space="preserve">1965</t>
  </si>
  <si>
    <t xml:space="preserve">1964</t>
  </si>
  <si>
    <t xml:space="preserve">1963</t>
  </si>
  <si>
    <t xml:space="preserve">1962</t>
  </si>
  <si>
    <t xml:space="preserve">1961</t>
  </si>
  <si>
    <t xml:space="preserve">1960</t>
  </si>
  <si>
    <t xml:space="preserve">1959</t>
  </si>
  <si>
    <t xml:space="preserve">1958</t>
  </si>
  <si>
    <t xml:space="preserve">1957</t>
  </si>
  <si>
    <t xml:space="preserve">1956</t>
  </si>
  <si>
    <t xml:space="preserve">1955</t>
  </si>
  <si>
    <t xml:space="preserve">1954</t>
  </si>
  <si>
    <t xml:space="preserve">1953</t>
  </si>
  <si>
    <t xml:space="preserve">1952</t>
  </si>
  <si>
    <t xml:space="preserve">1951</t>
  </si>
  <si>
    <t xml:space="preserve">1950</t>
  </si>
  <si>
    <t xml:space="preserve">1949</t>
  </si>
  <si>
    <t xml:space="preserve">1948</t>
  </si>
  <si>
    <t xml:space="preserve">1947</t>
  </si>
  <si>
    <t xml:space="preserve">1946</t>
  </si>
  <si>
    <t xml:space="preserve">1945</t>
  </si>
  <si>
    <t xml:space="preserve">1944</t>
  </si>
  <si>
    <t xml:space="preserve">1943</t>
  </si>
  <si>
    <t xml:space="preserve">1942</t>
  </si>
  <si>
    <t xml:space="preserve">1941</t>
  </si>
  <si>
    <t xml:space="preserve">1940</t>
  </si>
  <si>
    <t xml:space="preserve">1939</t>
  </si>
  <si>
    <t xml:space="preserve">1938</t>
  </si>
  <si>
    <t xml:space="preserve">1937</t>
  </si>
  <si>
    <t xml:space="preserve">1936</t>
  </si>
  <si>
    <t xml:space="preserve">1935</t>
  </si>
  <si>
    <t xml:space="preserve">1934</t>
  </si>
  <si>
    <t xml:space="preserve">1933</t>
  </si>
  <si>
    <t xml:space="preserve">1932</t>
  </si>
  <si>
    <t xml:space="preserve">1931</t>
  </si>
  <si>
    <t xml:space="preserve">1930</t>
  </si>
  <si>
    <t xml:space="preserve">1929</t>
  </si>
  <si>
    <t xml:space="preserve">1928</t>
  </si>
  <si>
    <t xml:space="preserve">1927</t>
  </si>
  <si>
    <t xml:space="preserve">1926</t>
  </si>
  <si>
    <t xml:space="preserve">1925</t>
  </si>
  <si>
    <t xml:space="preserve">1924</t>
  </si>
  <si>
    <t xml:space="preserve">1923</t>
  </si>
  <si>
    <t xml:space="preserve">1922</t>
  </si>
  <si>
    <t xml:space="preserve">1921</t>
  </si>
  <si>
    <t xml:space="preserve">1920</t>
  </si>
  <si>
    <t xml:space="preserve">1914</t>
  </si>
  <si>
    <t xml:space="preserve">Totale complessivo</t>
  </si>
  <si>
    <t xml:space="preserve">Cittadini stranieri per cittadinanza - 31.12.2020</t>
  </si>
  <si>
    <t xml:space="preserve">Cittadinanza </t>
  </si>
  <si>
    <t xml:space="preserve">ALBANESE</t>
  </si>
  <si>
    <t xml:space="preserve">ALGERINA</t>
  </si>
  <si>
    <t xml:space="preserve">APOLIDE</t>
  </si>
  <si>
    <t xml:space="preserve">ARGENTINA</t>
  </si>
  <si>
    <t xml:space="preserve">AUSTRIACA</t>
  </si>
  <si>
    <t xml:space="preserve">BELGA</t>
  </si>
  <si>
    <t xml:space="preserve">BENGALESE</t>
  </si>
  <si>
    <t xml:space="preserve">BIELORUSSA</t>
  </si>
  <si>
    <t xml:space="preserve">BOLIVIANA</t>
  </si>
  <si>
    <t xml:space="preserve">BOSNIACA</t>
  </si>
  <si>
    <t xml:space="preserve">BRASILIANA</t>
  </si>
  <si>
    <t xml:space="preserve">BRITANNICA</t>
  </si>
  <si>
    <t xml:space="preserve">BULGARA</t>
  </si>
  <si>
    <t xml:space="preserve">CAMERUNENSE</t>
  </si>
  <si>
    <t xml:space="preserve">CIADIANA</t>
  </si>
  <si>
    <t xml:space="preserve">CINESE</t>
  </si>
  <si>
    <t xml:space="preserve">COLOMBIANA</t>
  </si>
  <si>
    <t xml:space="preserve">CROATA</t>
  </si>
  <si>
    <t xml:space="preserve">CUBANA</t>
  </si>
  <si>
    <t xml:space="preserve">DOMINICANA</t>
  </si>
  <si>
    <t xml:space="preserve">ECUADORIANA</t>
  </si>
  <si>
    <t xml:space="preserve">EGIZIANA</t>
  </si>
  <si>
    <t xml:space="preserve">ETIOPE</t>
  </si>
  <si>
    <t xml:space="preserve">FILIPPINA</t>
  </si>
  <si>
    <t xml:space="preserve">FRANCESE</t>
  </si>
  <si>
    <t xml:space="preserve">GAMBIANA</t>
  </si>
  <si>
    <t xml:space="preserve">GHANESE</t>
  </si>
  <si>
    <t xml:space="preserve">GRECA</t>
  </si>
  <si>
    <t xml:space="preserve">GUINEANA</t>
  </si>
  <si>
    <t xml:space="preserve">INDIANA</t>
  </si>
  <si>
    <t xml:space="preserve">IRANIANA</t>
  </si>
  <si>
    <t xml:space="preserve">IVORIANA</t>
  </si>
  <si>
    <t xml:space="preserve">KOSOVARA</t>
  </si>
  <si>
    <t xml:space="preserve">LETTONE</t>
  </si>
  <si>
    <t xml:space="preserve">LIBANESE</t>
  </si>
  <si>
    <t xml:space="preserve">MACEDONE</t>
  </si>
  <si>
    <t xml:space="preserve">MALIANA</t>
  </si>
  <si>
    <t xml:space="preserve">MAROCCHINA</t>
  </si>
  <si>
    <t xml:space="preserve">MESSICANA</t>
  </si>
  <si>
    <t xml:space="preserve">MOLDAVA</t>
  </si>
  <si>
    <t xml:space="preserve">MONTENEGRINA</t>
  </si>
  <si>
    <t xml:space="preserve">NIGERIANA</t>
  </si>
  <si>
    <t xml:space="preserve">OLANDESE</t>
  </si>
  <si>
    <t xml:space="preserve">PAKISTANA</t>
  </si>
  <si>
    <t xml:space="preserve">PARAGUAYANA</t>
  </si>
  <si>
    <t xml:space="preserve">PERUVIANA</t>
  </si>
  <si>
    <t xml:space="preserve">POLACCA</t>
  </si>
  <si>
    <t xml:space="preserve">PORTOGHESE</t>
  </si>
  <si>
    <t xml:space="preserve">ROMENA</t>
  </si>
  <si>
    <t xml:space="preserve">RUSSA</t>
  </si>
  <si>
    <t xml:space="preserve">SENEGALESE</t>
  </si>
  <si>
    <t xml:space="preserve">SERBA</t>
  </si>
  <si>
    <t xml:space="preserve">SLOVACCA</t>
  </si>
  <si>
    <t xml:space="preserve">SPAGNOLA</t>
  </si>
  <si>
    <t xml:space="preserve">SRILANKESE</t>
  </si>
  <si>
    <t xml:space="preserve">SVEDESE</t>
  </si>
  <si>
    <t xml:space="preserve">TEDESCA</t>
  </si>
  <si>
    <t xml:space="preserve">THAILANDESE</t>
  </si>
  <si>
    <t xml:space="preserve">TUNISINA</t>
  </si>
  <si>
    <t xml:space="preserve">TURCA</t>
  </si>
  <si>
    <t xml:space="preserve">UCRAINA</t>
  </si>
  <si>
    <t xml:space="preserve">URUGUAIANA</t>
  </si>
  <si>
    <t xml:space="preserve">VENEZUELANA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</si>
</sst>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-;\-* #,##0_-;_-* \-_-;_-@_-"/>
    <numFmt numFmtId="166" formatCode="General"/>
    <numFmt numFmtId="167" formatCode="#,##0_ ;\-#,##0\ "/>
    <numFmt numFmtId="168" formatCode="#,##0"/>
    <numFmt numFmtId="169" formatCode="0.000"/>
    <numFmt numFmtId="170" formatCode="0_ ;\-0\ "/>
    <numFmt numFmtId="171" formatCode="dd/mm/yyyy"/>
    <numFmt numFmtId="172" formatCode="0"/>
  </numFmts>
  <fonts count="3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color rgb="FFFF0000"/>
      <name val="Comic Sans MS"/>
      <family val="4"/>
      <charset val="1"/>
    </font>
    <font>
      <b val="true"/>
      <sz val="12"/>
      <color rgb="FF3366FF"/>
      <name val="Comic Sans MS"/>
      <family val="4"/>
      <charset val="1"/>
    </font>
    <font>
      <b val="true"/>
      <sz val="10"/>
      <name val="Comic Sans MS"/>
      <family val="4"/>
      <charset val="1"/>
    </font>
    <font>
      <b val="true"/>
      <sz val="10"/>
      <name val="Arial"/>
      <family val="2"/>
      <charset val="1"/>
    </font>
    <font>
      <b val="true"/>
      <sz val="11"/>
      <color rgb="FF3366FF"/>
      <name val="Comic Sans MS"/>
      <family val="4"/>
      <charset val="1"/>
    </font>
    <font>
      <sz val="10"/>
      <name val="Comic Sans MS"/>
      <family val="4"/>
      <charset val="1"/>
    </font>
    <font>
      <b val="true"/>
      <sz val="11"/>
      <name val="Comic Sans MS"/>
      <family val="4"/>
      <charset val="1"/>
    </font>
    <font>
      <b val="true"/>
      <sz val="12"/>
      <name val="Comic Sans MS"/>
      <family val="4"/>
      <charset val="1"/>
    </font>
    <font>
      <b val="true"/>
      <sz val="8"/>
      <name val="Comic Sans MS"/>
      <family val="4"/>
      <charset val="1"/>
    </font>
    <font>
      <b val="true"/>
      <sz val="12"/>
      <color rgb="FFFF0000"/>
      <name val="Comic Sans MS"/>
      <family val="4"/>
      <charset val="1"/>
    </font>
    <font>
      <sz val="12"/>
      <color rgb="FFFF0000"/>
      <name val="Comic Sans MS"/>
      <family val="4"/>
      <charset val="1"/>
    </font>
    <font>
      <sz val="11"/>
      <name val="Arial"/>
      <family val="2"/>
      <charset val="1"/>
    </font>
    <font>
      <b val="true"/>
      <sz val="11"/>
      <color rgb="FFFF9900"/>
      <name val="Comic Sans MS"/>
      <family val="4"/>
      <charset val="1"/>
    </font>
    <font>
      <b val="true"/>
      <sz val="9"/>
      <color rgb="FFFF9900"/>
      <name val="Comic Sans MS"/>
      <family val="4"/>
      <charset val="1"/>
    </font>
    <font>
      <b val="true"/>
      <sz val="9"/>
      <name val="Comic Sans MS"/>
      <family val="4"/>
      <charset val="1"/>
    </font>
    <font>
      <b val="true"/>
      <sz val="14"/>
      <color rgb="FF993366"/>
      <name val="Comic Sans MS"/>
      <family val="4"/>
      <charset val="1"/>
    </font>
    <font>
      <b val="true"/>
      <sz val="14"/>
      <name val="Comic Sans MS"/>
      <family val="4"/>
      <charset val="1"/>
    </font>
    <font>
      <sz val="9"/>
      <name val="Comic Sans MS"/>
      <family val="4"/>
      <charset val="1"/>
    </font>
    <font>
      <b val="true"/>
      <sz val="10"/>
      <color rgb="FF800000"/>
      <name val="Arial"/>
      <family val="2"/>
      <charset val="1"/>
    </font>
    <font>
      <sz val="10"/>
      <color rgb="FF8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0"/>
      <color rgb="FF333399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2CC"/>
      </patternFill>
    </fill>
    <fill>
      <patternFill patternType="solid">
        <fgColor rgb="FFCCFFFF"/>
        <bgColor rgb="FFCC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FFF2CC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E2F0D9"/>
        <bgColor rgb="FFFFF2CC"/>
      </patternFill>
    </fill>
    <fill>
      <patternFill patternType="solid">
        <fgColor rgb="FFFFF2CC"/>
        <bgColor rgb="FFE2F0D9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double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double"/>
      <right/>
      <top style="thin"/>
      <bottom style="double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 style="hair"/>
      <right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medium"/>
      <top style="thin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2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9" fillId="0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22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1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3" borderId="1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4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5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0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0" borderId="18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3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3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3" borderId="1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1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3" borderId="2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21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3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22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17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2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3" borderId="1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11" xfId="22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4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4" borderId="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4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5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2" borderId="2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2" borderId="2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28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2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2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6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6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6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6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6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7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7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7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7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7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7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8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8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8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8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8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8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2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2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20" fillId="2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2" fillId="2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2" borderId="4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4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9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26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27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2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1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1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22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19" fillId="0" borderId="2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0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7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2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8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3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2" fillId="0" borderId="5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22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0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7" fillId="6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9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5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22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7" fillId="2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7" xfId="22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1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23" fillId="5" borderId="31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3" fillId="5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5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5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32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5" borderId="14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3" fillId="5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5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15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3" fillId="9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9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5" borderId="14" xfId="22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23" fillId="5" borderId="0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5" borderId="17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5" borderId="23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3" fillId="5" borderId="23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5" borderId="23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5" borderId="18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22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0" xfId="2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22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8" fillId="0" borderId="0" xfId="22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0" xfId="22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7" borderId="3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2" borderId="3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3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5" borderId="3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3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7" borderId="3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3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6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7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8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39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7" borderId="4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4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7" borderId="42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4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2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6" borderId="4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4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42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5" borderId="4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41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42" xfId="22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26" fillId="6" borderId="4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7" fillId="7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2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5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8" fillId="0" borderId="4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7" borderId="4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7" borderId="4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6" fillId="2" borderId="4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4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6" fillId="6" borderId="4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6" borderId="4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6" fillId="5" borderId="4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5" borderId="4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46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47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0" borderId="48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8" fillId="0" borderId="4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8" fillId="2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6" fillId="7" borderId="4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7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4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2" borderId="4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6" borderId="4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6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4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5" borderId="4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5" borderId="44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5" borderId="4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5" borderId="4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2" borderId="4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7" borderId="4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7" borderId="5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7" borderId="5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2" borderId="4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5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5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6" borderId="4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6" borderId="5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5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5" borderId="4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45" xfId="22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9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gliaia [0] 2" xfId="20"/>
    <cellStyle name="Migliaia [0] 3" xfId="21"/>
    <cellStyle name="Normale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2F0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2.xml"/><Relationship Id="rId8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csdc3/documenti/Anagrafe/S_STATISTICHE%20MENSILI%20ANA/StatisticheAnnuali/2015/2005%20Resid%20e%20Num%20comp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o Età"/>
      <sheetName val="Piramide 2"/>
      <sheetName val="Dati x Piramide"/>
      <sheetName val="Grafo Fam. n. comp"/>
      <sheetName val="Grafo Fam. x comp 2"/>
      <sheetName val="Grafo Fam n. figli"/>
      <sheetName val="Fam. x n. figli"/>
      <sheetName val="Grafo Res Fraz"/>
      <sheetName val="Grafo Res Fraz 2"/>
      <sheetName val="Dati Res x Fraz"/>
      <sheetName val="Resid_e_Num_comp"/>
      <sheetName val="Grafo x Stato Civile"/>
      <sheetName val="Pivot anno e sc"/>
      <sheetName val="#R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71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A3" activeCellId="0" sqref="A3"/>
    </sheetView>
  </sheetViews>
  <sheetFormatPr defaultColWidth="9.15625" defaultRowHeight="12.75" zeroHeight="false" outlineLevelRow="0" outlineLevelCol="0"/>
  <cols>
    <col collapsed="false" customWidth="false" hidden="false" outlineLevel="0" max="5" min="1" style="1" width="9.14"/>
    <col collapsed="false" customWidth="true" hidden="false" outlineLevel="0" max="6" min="6" style="1" width="11.57"/>
    <col collapsed="false" customWidth="true" hidden="false" outlineLevel="0" max="7" min="7" style="1" width="11.14"/>
    <col collapsed="false" customWidth="true" hidden="false" outlineLevel="0" max="8" min="8" style="1" width="10.29"/>
    <col collapsed="false" customWidth="true" hidden="false" outlineLevel="0" max="9" min="9" style="1" width="10.85"/>
    <col collapsed="false" customWidth="true" hidden="false" outlineLevel="0" max="10" min="10" style="1" width="11.14"/>
    <col collapsed="false" customWidth="false" hidden="false" outlineLevel="0" max="1024" min="11" style="1" width="9.14"/>
  </cols>
  <sheetData>
    <row r="1" customFormat="false" ht="13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2.7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customFormat="false" ht="16.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5" t="s">
        <v>2</v>
      </c>
      <c r="I3" s="5" t="s">
        <v>3</v>
      </c>
      <c r="J3" s="6" t="s">
        <v>4</v>
      </c>
      <c r="K3" s="7"/>
    </row>
    <row r="4" customFormat="false" ht="18" hidden="false" customHeight="false" outlineLevel="0" collapsed="false">
      <c r="A4" s="4"/>
      <c r="B4" s="4"/>
      <c r="C4" s="4"/>
      <c r="D4" s="4"/>
      <c r="E4" s="4"/>
      <c r="F4" s="4"/>
      <c r="G4" s="4"/>
      <c r="H4" s="8" t="n">
        <v>8798</v>
      </c>
      <c r="I4" s="8" t="n">
        <v>8921</v>
      </c>
      <c r="J4" s="9" t="n">
        <f aca="false">SUM(H4:I4)</f>
        <v>17719</v>
      </c>
      <c r="K4" s="10"/>
    </row>
    <row r="5" customFormat="false" ht="19.5" hidden="false" customHeight="false" outlineLevel="0" collapsed="false">
      <c r="A5" s="11"/>
      <c r="B5" s="12"/>
      <c r="C5" s="12"/>
      <c r="D5" s="12"/>
      <c r="E5" s="12"/>
      <c r="F5" s="12"/>
      <c r="G5" s="12"/>
      <c r="H5" s="13"/>
      <c r="I5" s="13"/>
      <c r="J5" s="14"/>
      <c r="K5" s="10"/>
    </row>
    <row r="6" customFormat="false" ht="18" hidden="false" customHeight="false" outlineLevel="0" collapsed="false">
      <c r="A6" s="15"/>
      <c r="B6" s="16"/>
      <c r="C6" s="16"/>
      <c r="D6" s="16"/>
      <c r="E6" s="16"/>
      <c r="F6" s="16"/>
      <c r="G6" s="16"/>
      <c r="H6" s="17"/>
      <c r="I6" s="17"/>
      <c r="J6" s="18"/>
      <c r="K6" s="10"/>
    </row>
    <row r="7" customFormat="false" ht="16.5" hidden="false" customHeight="false" outlineLevel="0" collapsed="false">
      <c r="A7" s="19" t="s">
        <v>5</v>
      </c>
      <c r="B7" s="20"/>
      <c r="C7" s="21"/>
      <c r="D7" s="22" t="s">
        <v>2</v>
      </c>
      <c r="E7" s="22" t="s">
        <v>3</v>
      </c>
      <c r="F7" s="22" t="s">
        <v>4</v>
      </c>
      <c r="G7" s="16"/>
      <c r="H7" s="23"/>
      <c r="I7" s="23"/>
      <c r="J7" s="24"/>
      <c r="K7" s="10"/>
    </row>
    <row r="8" customFormat="false" ht="15" hidden="false" customHeight="false" outlineLevel="0" collapsed="false">
      <c r="A8" s="25"/>
      <c r="B8" s="26" t="s">
        <v>6</v>
      </c>
      <c r="C8" s="27"/>
      <c r="D8" s="23"/>
      <c r="E8" s="23"/>
      <c r="F8" s="28" t="n">
        <f aca="false">SUM(D8:E8)</f>
        <v>0</v>
      </c>
      <c r="G8" s="16"/>
      <c r="H8" s="23"/>
      <c r="I8" s="23"/>
      <c r="J8" s="24"/>
      <c r="K8" s="10"/>
    </row>
    <row r="9" customFormat="false" ht="15" hidden="false" customHeight="false" outlineLevel="0" collapsed="false">
      <c r="A9" s="25"/>
      <c r="B9" s="26" t="s">
        <v>7</v>
      </c>
      <c r="C9" s="27"/>
      <c r="D9" s="23" t="n">
        <v>57</v>
      </c>
      <c r="E9" s="23" t="n">
        <v>66</v>
      </c>
      <c r="F9" s="28" t="n">
        <f aca="false">SUM(D9:E9)</f>
        <v>123</v>
      </c>
      <c r="G9" s="16"/>
      <c r="H9" s="23"/>
      <c r="I9" s="23"/>
      <c r="J9" s="24"/>
      <c r="K9" s="10"/>
    </row>
    <row r="10" customFormat="false" ht="15" hidden="false" customHeight="false" outlineLevel="0" collapsed="false">
      <c r="A10" s="25"/>
      <c r="B10" s="26" t="s">
        <v>8</v>
      </c>
      <c r="C10" s="27"/>
      <c r="D10" s="23"/>
      <c r="E10" s="23"/>
      <c r="F10" s="28" t="n">
        <f aca="false">SUM(D10:E10)</f>
        <v>0</v>
      </c>
      <c r="G10" s="16"/>
      <c r="H10" s="23"/>
      <c r="I10" s="23"/>
      <c r="J10" s="24"/>
      <c r="K10" s="10"/>
    </row>
    <row r="11" customFormat="false" ht="19.5" hidden="false" customHeight="false" outlineLevel="0" collapsed="false">
      <c r="A11" s="29"/>
      <c r="B11" s="30"/>
      <c r="C11" s="31"/>
      <c r="D11" s="32" t="n">
        <f aca="false">SUM(D8:D10)</f>
        <v>57</v>
      </c>
      <c r="E11" s="32" t="n">
        <f aca="false">SUM(E8:E10)</f>
        <v>66</v>
      </c>
      <c r="F11" s="33" t="n">
        <f aca="false">SUM(F8:F10)</f>
        <v>123</v>
      </c>
      <c r="G11" s="16"/>
      <c r="H11" s="23"/>
      <c r="I11" s="23"/>
      <c r="J11" s="24"/>
      <c r="K11" s="10"/>
    </row>
    <row r="12" customFormat="false" ht="15" hidden="false" customHeight="false" outlineLevel="0" collapsed="false">
      <c r="A12" s="34"/>
      <c r="B12" s="16"/>
      <c r="C12" s="16"/>
      <c r="D12" s="16"/>
      <c r="E12" s="16"/>
      <c r="F12" s="16"/>
      <c r="G12" s="16"/>
      <c r="H12" s="23"/>
      <c r="I12" s="23"/>
      <c r="J12" s="24"/>
      <c r="K12" s="10"/>
    </row>
    <row r="13" customFormat="false" ht="16.5" hidden="false" customHeight="false" outlineLevel="0" collapsed="false">
      <c r="A13" s="19" t="s">
        <v>9</v>
      </c>
      <c r="B13" s="20"/>
      <c r="C13" s="21"/>
      <c r="D13" s="22" t="s">
        <v>2</v>
      </c>
      <c r="E13" s="22" t="s">
        <v>3</v>
      </c>
      <c r="F13" s="35" t="s">
        <v>4</v>
      </c>
      <c r="G13" s="36"/>
      <c r="H13" s="37"/>
      <c r="I13" s="37"/>
      <c r="J13" s="38"/>
      <c r="K13" s="10"/>
    </row>
    <row r="14" customFormat="false" ht="15" hidden="false" customHeight="false" outlineLevel="0" collapsed="false">
      <c r="A14" s="25"/>
      <c r="B14" s="26" t="s">
        <v>6</v>
      </c>
      <c r="C14" s="27"/>
      <c r="D14" s="23" t="n">
        <v>26</v>
      </c>
      <c r="E14" s="23" t="n">
        <v>30</v>
      </c>
      <c r="F14" s="28" t="n">
        <f aca="false">SUM(D14:E14)</f>
        <v>56</v>
      </c>
      <c r="G14" s="16"/>
      <c r="H14" s="23"/>
      <c r="I14" s="23"/>
      <c r="J14" s="24"/>
      <c r="K14" s="10"/>
    </row>
    <row r="15" customFormat="false" ht="15" hidden="false" customHeight="false" outlineLevel="0" collapsed="false">
      <c r="A15" s="25"/>
      <c r="B15" s="26" t="s">
        <v>7</v>
      </c>
      <c r="C15" s="27"/>
      <c r="D15" s="23" t="n">
        <v>57</v>
      </c>
      <c r="E15" s="23" t="n">
        <v>47</v>
      </c>
      <c r="F15" s="28" t="n">
        <f aca="false">SUM(D15:E15)</f>
        <v>104</v>
      </c>
      <c r="G15" s="16"/>
      <c r="H15" s="23"/>
      <c r="I15" s="23"/>
      <c r="J15" s="24"/>
      <c r="K15" s="10"/>
    </row>
    <row r="16" customFormat="false" ht="15" hidden="false" customHeight="false" outlineLevel="0" collapsed="false">
      <c r="A16" s="25"/>
      <c r="B16" s="26" t="s">
        <v>8</v>
      </c>
      <c r="C16" s="27"/>
      <c r="D16" s="23" t="n">
        <v>2</v>
      </c>
      <c r="E16" s="23"/>
      <c r="F16" s="28" t="n">
        <f aca="false">SUM(D16:E16)</f>
        <v>2</v>
      </c>
      <c r="G16" s="16"/>
      <c r="H16" s="23"/>
      <c r="I16" s="23"/>
      <c r="J16" s="24"/>
      <c r="K16" s="10"/>
    </row>
    <row r="17" customFormat="false" ht="19.5" hidden="false" customHeight="false" outlineLevel="0" collapsed="false">
      <c r="A17" s="29"/>
      <c r="B17" s="39"/>
      <c r="C17" s="31"/>
      <c r="D17" s="32" t="n">
        <f aca="false">SUM(D14:D16)</f>
        <v>85</v>
      </c>
      <c r="E17" s="32" t="n">
        <f aca="false">SUM(E14:E16)</f>
        <v>77</v>
      </c>
      <c r="F17" s="40" t="n">
        <f aca="false">SUM(F14:F16)</f>
        <v>162</v>
      </c>
      <c r="G17" s="41" t="s">
        <v>10</v>
      </c>
      <c r="H17" s="42" t="n">
        <f aca="false">D11-D17</f>
        <v>-28</v>
      </c>
      <c r="I17" s="42" t="n">
        <f aca="false">E11-E17</f>
        <v>-11</v>
      </c>
      <c r="J17" s="43" t="n">
        <f aca="false">SUM(H17:I17)</f>
        <v>-39</v>
      </c>
      <c r="K17" s="10"/>
    </row>
    <row r="18" customFormat="false" ht="16.5" hidden="false" customHeight="false" outlineLevel="0" collapsed="false">
      <c r="A18" s="44"/>
      <c r="B18" s="45"/>
      <c r="C18" s="45"/>
      <c r="D18" s="46"/>
      <c r="E18" s="46"/>
      <c r="F18" s="46"/>
      <c r="G18" s="36"/>
      <c r="H18" s="37"/>
      <c r="I18" s="37"/>
      <c r="J18" s="38"/>
      <c r="K18" s="10"/>
    </row>
    <row r="19" customFormat="false" ht="16.5" hidden="false" customHeight="false" outlineLevel="0" collapsed="false">
      <c r="A19" s="47" t="s">
        <v>11</v>
      </c>
      <c r="B19" s="48"/>
      <c r="C19" s="49"/>
      <c r="D19" s="50" t="s">
        <v>2</v>
      </c>
      <c r="E19" s="22" t="s">
        <v>3</v>
      </c>
      <c r="F19" s="22" t="s">
        <v>4</v>
      </c>
      <c r="G19" s="16"/>
      <c r="H19" s="37"/>
      <c r="I19" s="37"/>
      <c r="J19" s="38"/>
      <c r="K19" s="10"/>
    </row>
    <row r="20" customFormat="false" ht="16.5" hidden="false" customHeight="false" outlineLevel="0" collapsed="false">
      <c r="A20" s="34"/>
      <c r="B20" s="26" t="s">
        <v>12</v>
      </c>
      <c r="C20" s="16"/>
      <c r="D20" s="51" t="n">
        <v>263</v>
      </c>
      <c r="E20" s="23" t="n">
        <v>232</v>
      </c>
      <c r="F20" s="28" t="n">
        <f aca="false">SUM(D20:E20)</f>
        <v>495</v>
      </c>
      <c r="G20" s="16"/>
      <c r="H20" s="37"/>
      <c r="I20" s="37"/>
      <c r="J20" s="38"/>
      <c r="K20" s="10"/>
    </row>
    <row r="21" customFormat="false" ht="16.5" hidden="false" customHeight="false" outlineLevel="0" collapsed="false">
      <c r="A21" s="34"/>
      <c r="B21" s="26" t="s">
        <v>13</v>
      </c>
      <c r="C21" s="16"/>
      <c r="D21" s="51" t="n">
        <v>27</v>
      </c>
      <c r="E21" s="23" t="n">
        <v>55</v>
      </c>
      <c r="F21" s="28" t="n">
        <f aca="false">SUM(D21:E21)</f>
        <v>82</v>
      </c>
      <c r="G21" s="16"/>
      <c r="H21" s="37"/>
      <c r="I21" s="37"/>
      <c r="J21" s="38"/>
      <c r="K21" s="10"/>
    </row>
    <row r="22" customFormat="false" ht="16.5" hidden="false" customHeight="false" outlineLevel="0" collapsed="false">
      <c r="A22" s="34"/>
      <c r="B22" s="26" t="s">
        <v>14</v>
      </c>
      <c r="C22" s="16"/>
      <c r="D22" s="51" t="n">
        <v>31</v>
      </c>
      <c r="E22" s="23" t="n">
        <v>20</v>
      </c>
      <c r="F22" s="28" t="n">
        <f aca="false">SUM(D22:E22)</f>
        <v>51</v>
      </c>
      <c r="G22" s="16"/>
      <c r="H22" s="37"/>
      <c r="I22" s="37"/>
      <c r="J22" s="38"/>
      <c r="K22" s="10"/>
    </row>
    <row r="23" customFormat="false" ht="19.5" hidden="false" customHeight="false" outlineLevel="0" collapsed="false">
      <c r="A23" s="52"/>
      <c r="B23" s="53"/>
      <c r="C23" s="54"/>
      <c r="D23" s="55" t="n">
        <f aca="false">SUM(D20:D22)</f>
        <v>321</v>
      </c>
      <c r="E23" s="32" t="n">
        <f aca="false">SUM(E20:E22)</f>
        <v>307</v>
      </c>
      <c r="F23" s="33" t="n">
        <f aca="false">SUM(D23:E23)</f>
        <v>628</v>
      </c>
      <c r="G23" s="16"/>
      <c r="H23" s="37"/>
      <c r="I23" s="37"/>
      <c r="J23" s="38"/>
      <c r="K23" s="10"/>
    </row>
    <row r="24" customFormat="false" ht="16.5" hidden="false" customHeight="false" outlineLevel="0" collapsed="false">
      <c r="A24" s="44"/>
      <c r="B24" s="45"/>
      <c r="C24" s="45"/>
      <c r="D24" s="46"/>
      <c r="E24" s="46"/>
      <c r="F24" s="46"/>
      <c r="G24" s="45"/>
      <c r="H24" s="37"/>
      <c r="I24" s="37"/>
      <c r="J24" s="38"/>
      <c r="K24" s="10"/>
    </row>
    <row r="25" customFormat="false" ht="16.5" hidden="false" customHeight="false" outlineLevel="0" collapsed="false">
      <c r="A25" s="47" t="s">
        <v>15</v>
      </c>
      <c r="B25" s="48"/>
      <c r="C25" s="49"/>
      <c r="D25" s="50" t="s">
        <v>2</v>
      </c>
      <c r="E25" s="22" t="s">
        <v>3</v>
      </c>
      <c r="F25" s="22" t="s">
        <v>4</v>
      </c>
      <c r="G25" s="16"/>
      <c r="H25" s="37"/>
      <c r="I25" s="37"/>
      <c r="J25" s="38"/>
      <c r="K25" s="10"/>
    </row>
    <row r="26" customFormat="false" ht="16.5" hidden="false" customHeight="false" outlineLevel="0" collapsed="false">
      <c r="A26" s="34"/>
      <c r="B26" s="26" t="s">
        <v>16</v>
      </c>
      <c r="C26" s="16"/>
      <c r="D26" s="51" t="n">
        <v>270</v>
      </c>
      <c r="E26" s="23" t="n">
        <v>252</v>
      </c>
      <c r="F26" s="28" t="n">
        <f aca="false">SUM(D26:E26)</f>
        <v>522</v>
      </c>
      <c r="G26" s="16"/>
      <c r="H26" s="37"/>
      <c r="I26" s="37"/>
      <c r="J26" s="38"/>
      <c r="K26" s="10"/>
    </row>
    <row r="27" customFormat="false" ht="16.5" hidden="false" customHeight="false" outlineLevel="0" collapsed="false">
      <c r="A27" s="34"/>
      <c r="B27" s="26" t="s">
        <v>17</v>
      </c>
      <c r="C27" s="16"/>
      <c r="D27" s="51" t="n">
        <v>24</v>
      </c>
      <c r="E27" s="23" t="n">
        <v>25</v>
      </c>
      <c r="F27" s="28" t="n">
        <f aca="false">SUM(D27:E27)</f>
        <v>49</v>
      </c>
      <c r="G27" s="16"/>
      <c r="H27" s="37"/>
      <c r="I27" s="37"/>
      <c r="J27" s="38"/>
      <c r="K27" s="10"/>
    </row>
    <row r="28" customFormat="false" ht="16.5" hidden="false" customHeight="false" outlineLevel="0" collapsed="false">
      <c r="A28" s="34"/>
      <c r="B28" s="26" t="s">
        <v>14</v>
      </c>
      <c r="C28" s="16"/>
      <c r="D28" s="51" t="n">
        <v>25</v>
      </c>
      <c r="E28" s="23" t="n">
        <v>24</v>
      </c>
      <c r="F28" s="28" t="n">
        <f aca="false">SUM(D28:E28)</f>
        <v>49</v>
      </c>
      <c r="G28" s="16"/>
      <c r="H28" s="37"/>
      <c r="I28" s="37"/>
      <c r="J28" s="38"/>
      <c r="K28" s="10"/>
    </row>
    <row r="29" customFormat="false" ht="19.5" hidden="false" customHeight="false" outlineLevel="0" collapsed="false">
      <c r="A29" s="52"/>
      <c r="B29" s="53"/>
      <c r="C29" s="54"/>
      <c r="D29" s="55" t="n">
        <f aca="false">SUM(D26:D28)</f>
        <v>319</v>
      </c>
      <c r="E29" s="32" t="n">
        <f aca="false">SUM(E26:E28)</f>
        <v>301</v>
      </c>
      <c r="F29" s="33" t="n">
        <f aca="false">SUM(D29:E29)</f>
        <v>620</v>
      </c>
      <c r="G29" s="41" t="s">
        <v>10</v>
      </c>
      <c r="H29" s="42" t="n">
        <f aca="false">D23-D29</f>
        <v>2</v>
      </c>
      <c r="I29" s="42" t="n">
        <f aca="false">E23-E29</f>
        <v>6</v>
      </c>
      <c r="J29" s="43" t="n">
        <f aca="false">SUM(H29:I29)</f>
        <v>8</v>
      </c>
      <c r="K29" s="10"/>
    </row>
    <row r="30" customFormat="false" ht="30.75" hidden="false" customHeight="true" outlineLevel="0" collapsed="false">
      <c r="A30" s="15"/>
      <c r="B30" s="16"/>
      <c r="C30" s="16"/>
      <c r="D30" s="16"/>
      <c r="E30" s="16"/>
      <c r="F30" s="16"/>
      <c r="G30" s="56" t="s">
        <v>18</v>
      </c>
      <c r="H30" s="57" t="n">
        <f aca="false">SUM(H17:H29)</f>
        <v>-26</v>
      </c>
      <c r="I30" s="57" t="n">
        <f aca="false">SUM(I17:I29)</f>
        <v>-5</v>
      </c>
      <c r="J30" s="58" t="n">
        <f aca="false">SUM(J17:J29)</f>
        <v>-31</v>
      </c>
      <c r="K30" s="10"/>
    </row>
    <row r="31" customFormat="false" ht="3" hidden="false" customHeight="true" outlineLevel="0" collapsed="false">
      <c r="A31" s="44"/>
      <c r="B31" s="59"/>
      <c r="C31" s="59"/>
      <c r="D31" s="60"/>
      <c r="E31" s="60"/>
      <c r="F31" s="61"/>
      <c r="G31" s="41"/>
      <c r="H31" s="42"/>
      <c r="I31" s="42"/>
      <c r="J31" s="43"/>
      <c r="K31" s="10"/>
    </row>
    <row r="32" customFormat="false" ht="19.5" hidden="false" customHeight="false" outlineLevel="0" collapsed="false">
      <c r="A32" s="62" t="s">
        <v>19</v>
      </c>
      <c r="B32" s="62"/>
      <c r="C32" s="62"/>
      <c r="D32" s="62"/>
      <c r="E32" s="62"/>
      <c r="F32" s="62"/>
      <c r="G32" s="63"/>
      <c r="H32" s="64" t="n">
        <f aca="false">H4+H30+H31</f>
        <v>8772</v>
      </c>
      <c r="I32" s="64" t="n">
        <f aca="false">I4+I30+I31</f>
        <v>8916</v>
      </c>
      <c r="J32" s="65" t="n">
        <f aca="false">J4+J30</f>
        <v>17688</v>
      </c>
      <c r="K32" s="10"/>
    </row>
    <row r="33" customFormat="false" ht="20.25" hidden="false" customHeight="false" outlineLevel="0" collapsed="false">
      <c r="A33" s="62"/>
      <c r="B33" s="62"/>
      <c r="C33" s="62"/>
      <c r="D33" s="62"/>
      <c r="E33" s="62"/>
      <c r="F33" s="62"/>
      <c r="G33" s="66"/>
      <c r="H33" s="64"/>
      <c r="I33" s="64"/>
      <c r="J33" s="65"/>
      <c r="K33" s="10"/>
    </row>
    <row r="34" customFormat="false" ht="14.25" hidden="false" customHeight="false" outlineLevel="0" collapsed="false">
      <c r="A34" s="67"/>
      <c r="B34" s="67"/>
      <c r="C34" s="67"/>
      <c r="D34" s="67"/>
      <c r="E34" s="67"/>
      <c r="F34" s="67"/>
      <c r="G34" s="67"/>
      <c r="H34" s="68"/>
      <c r="I34" s="68"/>
      <c r="J34" s="10"/>
      <c r="K34" s="10"/>
    </row>
    <row r="35" customFormat="false" ht="13.5" hidden="false" customHeight="false" outlineLevel="0" collapsed="false">
      <c r="A35" s="69" t="s">
        <v>20</v>
      </c>
      <c r="B35" s="69"/>
      <c r="C35" s="69"/>
      <c r="D35" s="69"/>
      <c r="E35" s="69"/>
      <c r="F35" s="69"/>
      <c r="G35" s="69"/>
      <c r="H35" s="69"/>
      <c r="I35" s="69"/>
      <c r="J35" s="69"/>
      <c r="K35" s="7"/>
    </row>
    <row r="36" customFormat="false" ht="14.25" hidden="false" customHeight="false" outlineLevel="0" collapsed="false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70"/>
    </row>
    <row r="37" customFormat="false" ht="18" hidden="false" customHeight="false" outlineLevel="0" collapsed="false">
      <c r="A37" s="71"/>
      <c r="B37" s="71"/>
      <c r="C37" s="71"/>
      <c r="D37" s="72" t="s">
        <v>2</v>
      </c>
      <c r="E37" s="72" t="s">
        <v>3</v>
      </c>
      <c r="F37" s="73" t="s">
        <v>21</v>
      </c>
      <c r="G37" s="74" t="s">
        <v>22</v>
      </c>
      <c r="H37" s="75" t="s">
        <v>23</v>
      </c>
      <c r="I37" s="76" t="s">
        <v>24</v>
      </c>
      <c r="J37" s="76"/>
      <c r="K37" s="7"/>
    </row>
    <row r="38" customFormat="false" ht="13.5" hidden="false" customHeight="false" outlineLevel="0" collapsed="false">
      <c r="A38" s="71"/>
      <c r="B38" s="71"/>
      <c r="C38" s="71"/>
      <c r="D38" s="72"/>
      <c r="E38" s="72"/>
      <c r="F38" s="73"/>
      <c r="G38" s="74"/>
      <c r="H38" s="75"/>
      <c r="I38" s="77" t="s">
        <v>25</v>
      </c>
      <c r="J38" s="78" t="s">
        <v>22</v>
      </c>
      <c r="K38" s="7"/>
    </row>
    <row r="39" customFormat="false" ht="22.5" hidden="false" customHeight="false" outlineLevel="0" collapsed="false">
      <c r="A39" s="79" t="s">
        <v>26</v>
      </c>
      <c r="B39" s="79"/>
      <c r="C39" s="79"/>
      <c r="D39" s="80" t="n">
        <v>1708</v>
      </c>
      <c r="E39" s="81" t="n">
        <v>1683</v>
      </c>
      <c r="F39" s="82" t="n">
        <f aca="false">SUM(D39:E39)</f>
        <v>3391</v>
      </c>
      <c r="G39" s="83" t="n">
        <v>1397</v>
      </c>
      <c r="H39" s="83"/>
      <c r="I39" s="83" t="n">
        <v>281</v>
      </c>
      <c r="J39" s="84" t="n">
        <v>118</v>
      </c>
      <c r="K39" s="3"/>
    </row>
    <row r="40" customFormat="false" ht="22.5" hidden="false" customHeight="false" outlineLevel="0" collapsed="false">
      <c r="A40" s="85" t="s">
        <v>27</v>
      </c>
      <c r="B40" s="85"/>
      <c r="C40" s="85"/>
      <c r="D40" s="86" t="n">
        <v>1214</v>
      </c>
      <c r="E40" s="87" t="n">
        <v>1230</v>
      </c>
      <c r="F40" s="88" t="n">
        <f aca="false">SUM(D40:E40)</f>
        <v>2444</v>
      </c>
      <c r="G40" s="89" t="n">
        <v>989</v>
      </c>
      <c r="H40" s="89"/>
      <c r="I40" s="89" t="n">
        <v>169</v>
      </c>
      <c r="J40" s="90" t="n">
        <v>64</v>
      </c>
      <c r="K40" s="3"/>
    </row>
    <row r="41" customFormat="false" ht="22.5" hidden="false" customHeight="false" outlineLevel="0" collapsed="false">
      <c r="A41" s="91" t="s">
        <v>28</v>
      </c>
      <c r="B41" s="91"/>
      <c r="C41" s="91"/>
      <c r="D41" s="92" t="n">
        <v>1445</v>
      </c>
      <c r="E41" s="93" t="n">
        <v>1456</v>
      </c>
      <c r="F41" s="94" t="n">
        <f aca="false">SUM(D41:E41)</f>
        <v>2901</v>
      </c>
      <c r="G41" s="95" t="n">
        <v>1226</v>
      </c>
      <c r="H41" s="95" t="n">
        <v>2</v>
      </c>
      <c r="I41" s="95" t="n">
        <v>248</v>
      </c>
      <c r="J41" s="96" t="n">
        <v>113</v>
      </c>
      <c r="K41" s="3"/>
    </row>
    <row r="42" customFormat="false" ht="22.5" hidden="false" customHeight="false" outlineLevel="0" collapsed="false">
      <c r="A42" s="97" t="s">
        <v>29</v>
      </c>
      <c r="B42" s="97"/>
      <c r="C42" s="97"/>
      <c r="D42" s="98" t="n">
        <v>4405</v>
      </c>
      <c r="E42" s="99" t="n">
        <v>4547</v>
      </c>
      <c r="F42" s="100" t="n">
        <f aca="false">SUM(D42:E42)</f>
        <v>8952</v>
      </c>
      <c r="G42" s="101" t="n">
        <v>3725</v>
      </c>
      <c r="H42" s="101" t="n">
        <v>4</v>
      </c>
      <c r="I42" s="101" t="n">
        <v>877</v>
      </c>
      <c r="J42" s="102" t="n">
        <v>309</v>
      </c>
      <c r="K42" s="3"/>
    </row>
    <row r="43" customFormat="false" ht="23.25" hidden="false" customHeight="false" outlineLevel="0" collapsed="false">
      <c r="A43" s="103"/>
      <c r="B43" s="104"/>
      <c r="C43" s="104"/>
      <c r="D43" s="105" t="n">
        <f aca="false">SUM(D39:D42)</f>
        <v>8772</v>
      </c>
      <c r="E43" s="105" t="n">
        <f aca="false">SUM(E39:E42)</f>
        <v>8916</v>
      </c>
      <c r="F43" s="105" t="n">
        <f aca="false">SUM(F39:F42)</f>
        <v>17688</v>
      </c>
      <c r="G43" s="105" t="n">
        <f aca="false">SUM(G39:G42)</f>
        <v>7337</v>
      </c>
      <c r="H43" s="105" t="n">
        <f aca="false">SUM(H39:H42)</f>
        <v>6</v>
      </c>
      <c r="I43" s="106" t="n">
        <f aca="false">SUM(I39:I42)</f>
        <v>1575</v>
      </c>
      <c r="J43" s="107" t="n">
        <f aca="false">SUM(J39:J42)</f>
        <v>604</v>
      </c>
      <c r="K43" s="3"/>
    </row>
    <row r="44" customFormat="false" ht="9.75" hidden="false" customHeight="true" outlineLevel="0" collapsed="false">
      <c r="A44" s="16"/>
      <c r="B44" s="16"/>
      <c r="C44" s="16"/>
      <c r="D44" s="108"/>
      <c r="E44" s="108"/>
      <c r="F44" s="108"/>
      <c r="G44" s="108"/>
      <c r="H44" s="109"/>
      <c r="I44" s="108"/>
      <c r="J44" s="3"/>
      <c r="K44" s="3"/>
    </row>
    <row r="45" customFormat="false" ht="18.75" hidden="false" customHeight="true" outlineLevel="0" collapsed="false">
      <c r="A45" s="3"/>
      <c r="B45" s="3"/>
      <c r="C45" s="110"/>
      <c r="D45" s="111"/>
      <c r="E45" s="112" t="s">
        <v>30</v>
      </c>
      <c r="F45" s="112" t="s">
        <v>31</v>
      </c>
      <c r="G45" s="113" t="s">
        <v>21</v>
      </c>
      <c r="H45" s="114"/>
      <c r="I45" s="108"/>
      <c r="J45" s="3"/>
      <c r="K45" s="3"/>
    </row>
    <row r="46" customFormat="false" ht="22.5" hidden="false" customHeight="false" outlineLevel="0" collapsed="false">
      <c r="A46" s="3"/>
      <c r="B46" s="3"/>
      <c r="C46" s="115" t="s">
        <v>32</v>
      </c>
      <c r="D46" s="115"/>
      <c r="E46" s="112" t="n">
        <f aca="false">E48-E47</f>
        <v>8763</v>
      </c>
      <c r="F46" s="112" t="n">
        <f aca="false">F48-F47</f>
        <v>8862</v>
      </c>
      <c r="G46" s="113" t="n">
        <f aca="false">SUM(E46:F46)</f>
        <v>17625</v>
      </c>
      <c r="H46" s="114"/>
      <c r="I46" s="108"/>
      <c r="J46" s="3"/>
      <c r="K46" s="3"/>
    </row>
    <row r="47" customFormat="false" ht="22.5" hidden="false" customHeight="false" outlineLevel="0" collapsed="false">
      <c r="A47" s="3"/>
      <c r="B47" s="3"/>
      <c r="C47" s="115" t="s">
        <v>33</v>
      </c>
      <c r="D47" s="115"/>
      <c r="E47" s="112" t="n">
        <v>9</v>
      </c>
      <c r="F47" s="112" t="n">
        <v>54</v>
      </c>
      <c r="G47" s="113" t="n">
        <f aca="false">SUM(E47:F47)</f>
        <v>63</v>
      </c>
      <c r="H47" s="114"/>
      <c r="I47" s="108"/>
      <c r="J47" s="3"/>
      <c r="K47" s="3"/>
    </row>
    <row r="48" customFormat="false" ht="18" hidden="false" customHeight="false" outlineLevel="0" collapsed="false">
      <c r="A48" s="3"/>
      <c r="B48" s="3"/>
      <c r="C48" s="116" t="s">
        <v>34</v>
      </c>
      <c r="D48" s="116"/>
      <c r="E48" s="112" t="n">
        <f aca="false">H32</f>
        <v>8772</v>
      </c>
      <c r="F48" s="112" t="n">
        <f aca="false">I32</f>
        <v>8916</v>
      </c>
      <c r="G48" s="113" t="n">
        <f aca="false">J32</f>
        <v>17688</v>
      </c>
      <c r="H48" s="114"/>
      <c r="I48" s="67"/>
      <c r="J48" s="3"/>
      <c r="K48" s="3"/>
    </row>
    <row r="49" customFormat="false" ht="15" hidden="false" customHeight="true" outlineLevel="0" collapsed="false">
      <c r="A49" s="3"/>
      <c r="B49" s="3"/>
      <c r="C49" s="60"/>
      <c r="D49" s="60"/>
      <c r="E49" s="117"/>
      <c r="F49" s="117"/>
      <c r="G49" s="117"/>
      <c r="H49" s="114"/>
      <c r="I49" s="67"/>
      <c r="J49" s="3"/>
      <c r="K49" s="3"/>
    </row>
    <row r="50" customFormat="false" ht="13.5" hidden="false" customHeight="false" outlineLevel="0" collapsed="false">
      <c r="A50" s="114"/>
      <c r="B50" s="118" t="s">
        <v>35</v>
      </c>
      <c r="C50" s="118"/>
      <c r="D50" s="118"/>
      <c r="E50" s="119" t="s">
        <v>36</v>
      </c>
      <c r="F50" s="120" t="s">
        <v>37</v>
      </c>
      <c r="G50" s="121" t="s">
        <v>38</v>
      </c>
      <c r="H50" s="121" t="s">
        <v>39</v>
      </c>
      <c r="I50" s="121" t="s">
        <v>21</v>
      </c>
      <c r="J50" s="114"/>
      <c r="K50" s="3"/>
      <c r="L50" s="3"/>
    </row>
    <row r="51" customFormat="false" ht="16.5" hidden="false" customHeight="false" outlineLevel="0" collapsed="false">
      <c r="A51" s="114"/>
      <c r="B51" s="118"/>
      <c r="C51" s="118"/>
      <c r="D51" s="118"/>
      <c r="E51" s="122"/>
      <c r="F51" s="123"/>
      <c r="G51" s="124"/>
      <c r="H51" s="125"/>
      <c r="I51" s="126" t="n">
        <f aca="false">SUM(E51:H51)</f>
        <v>0</v>
      </c>
      <c r="J51" s="114"/>
      <c r="K51" s="3"/>
      <c r="L51" s="3"/>
    </row>
    <row r="52" customFormat="false" ht="10.5" hidden="false" customHeight="true" outlineLevel="0" collapsed="false">
      <c r="A52" s="114"/>
      <c r="B52" s="127"/>
      <c r="C52" s="127"/>
      <c r="D52" s="128"/>
      <c r="E52" s="129"/>
      <c r="F52" s="129"/>
      <c r="G52" s="129"/>
      <c r="H52" s="130"/>
      <c r="I52" s="114"/>
      <c r="J52" s="3"/>
      <c r="K52" s="3"/>
    </row>
    <row r="53" customFormat="false" ht="13.5" hidden="false" customHeight="false" outlineLevel="0" collapsed="false">
      <c r="A53" s="114"/>
      <c r="B53" s="131" t="s">
        <v>40</v>
      </c>
      <c r="C53" s="131"/>
      <c r="D53" s="131"/>
      <c r="E53" s="132" t="s">
        <v>41</v>
      </c>
      <c r="F53" s="132" t="s">
        <v>42</v>
      </c>
      <c r="G53" s="132" t="s">
        <v>43</v>
      </c>
      <c r="H53" s="121" t="s">
        <v>21</v>
      </c>
      <c r="I53" s="3"/>
      <c r="J53" s="3"/>
      <c r="K53" s="3"/>
    </row>
    <row r="54" customFormat="false" ht="15" hidden="false" customHeight="false" outlineLevel="0" collapsed="false">
      <c r="A54" s="114"/>
      <c r="B54" s="131"/>
      <c r="C54" s="131"/>
      <c r="D54" s="131"/>
      <c r="E54" s="133"/>
      <c r="F54" s="133"/>
      <c r="G54" s="124"/>
      <c r="H54" s="134" t="n">
        <f aca="false">E54+F54+G54</f>
        <v>0</v>
      </c>
      <c r="I54" s="3"/>
      <c r="J54" s="3"/>
      <c r="K54" s="3"/>
    </row>
    <row r="55" customFormat="false" ht="8.25" hidden="false" customHeight="true" outlineLevel="0" collapsed="false">
      <c r="A55" s="114"/>
      <c r="B55" s="135"/>
      <c r="C55" s="135"/>
      <c r="D55" s="135"/>
      <c r="E55" s="129"/>
      <c r="F55" s="129"/>
      <c r="G55" s="129"/>
      <c r="H55" s="130"/>
      <c r="I55" s="130"/>
      <c r="J55" s="114"/>
      <c r="K55" s="3"/>
    </row>
    <row r="56" customFormat="false" ht="16.5" hidden="false" customHeight="false" outlineLevel="0" collapsed="false">
      <c r="A56" s="114"/>
      <c r="B56" s="136" t="s">
        <v>44</v>
      </c>
      <c r="C56" s="136"/>
      <c r="D56" s="136"/>
      <c r="E56" s="132" t="s">
        <v>45</v>
      </c>
      <c r="F56" s="132" t="s">
        <v>46</v>
      </c>
      <c r="G56" s="137" t="s">
        <v>47</v>
      </c>
      <c r="H56" s="138" t="s">
        <v>48</v>
      </c>
      <c r="I56" s="126" t="s">
        <v>49</v>
      </c>
      <c r="J56" s="126" t="s">
        <v>50</v>
      </c>
      <c r="K56" s="126" t="s">
        <v>4</v>
      </c>
    </row>
    <row r="57" customFormat="false" ht="16.5" hidden="false" customHeight="false" outlineLevel="0" collapsed="false">
      <c r="A57" s="114"/>
      <c r="B57" s="136"/>
      <c r="C57" s="136"/>
      <c r="D57" s="136"/>
      <c r="E57" s="133"/>
      <c r="F57" s="133"/>
      <c r="G57" s="139"/>
      <c r="H57" s="133"/>
      <c r="I57" s="133"/>
      <c r="J57" s="133"/>
      <c r="K57" s="140" t="n">
        <f aca="false">SUM(E57:J57)</f>
        <v>0</v>
      </c>
    </row>
    <row r="58" customFormat="false" ht="12.75" hidden="false" customHeight="false" outlineLevel="0" collapsed="false">
      <c r="A58" s="114"/>
      <c r="B58" s="114"/>
      <c r="C58" s="114"/>
      <c r="D58" s="114"/>
      <c r="E58" s="114"/>
      <c r="F58" s="114"/>
      <c r="G58" s="114"/>
      <c r="H58" s="114"/>
      <c r="I58" s="114"/>
      <c r="J58" s="3"/>
      <c r="K58" s="3"/>
    </row>
    <row r="59" customFormat="false" ht="6" hidden="false" customHeight="true" outlineLevel="0" collapsed="false">
      <c r="A59" s="114"/>
      <c r="B59" s="114"/>
      <c r="C59" s="114"/>
      <c r="D59" s="114"/>
      <c r="E59" s="114"/>
      <c r="F59" s="141"/>
      <c r="G59" s="141"/>
      <c r="H59" s="114"/>
      <c r="I59" s="114"/>
      <c r="J59" s="3"/>
      <c r="K59" s="3"/>
    </row>
    <row r="60" customFormat="false" ht="12.75" hidden="false" customHeight="false" outlineLevel="0" collapsed="false">
      <c r="A60" s="114"/>
      <c r="B60" s="142"/>
      <c r="C60" s="143" t="n">
        <f aca="false">J4</f>
        <v>17719</v>
      </c>
      <c r="D60" s="144" t="s">
        <v>51</v>
      </c>
      <c r="E60" s="145"/>
      <c r="F60" s="146"/>
      <c r="G60" s="114"/>
      <c r="H60" s="114"/>
      <c r="I60" s="114"/>
      <c r="J60" s="3"/>
      <c r="K60" s="3"/>
    </row>
    <row r="61" customFormat="false" ht="12.75" hidden="false" customHeight="false" outlineLevel="0" collapsed="false">
      <c r="A61" s="114"/>
      <c r="B61" s="147"/>
      <c r="C61" s="148" t="n">
        <f aca="false">J32</f>
        <v>17688</v>
      </c>
      <c r="D61" s="149" t="s">
        <v>52</v>
      </c>
      <c r="E61" s="149"/>
      <c r="F61" s="150"/>
      <c r="G61" s="114"/>
      <c r="H61" s="114"/>
      <c r="I61" s="114"/>
      <c r="J61" s="3"/>
      <c r="K61" s="3"/>
    </row>
    <row r="62" customFormat="false" ht="12.75" hidden="false" customHeight="false" outlineLevel="0" collapsed="false">
      <c r="A62" s="114"/>
      <c r="B62" s="147"/>
      <c r="C62" s="151" t="n">
        <f aca="false">(C60+C61)/2</f>
        <v>17703.5</v>
      </c>
      <c r="D62" s="152" t="s">
        <v>53</v>
      </c>
      <c r="E62" s="152"/>
      <c r="F62" s="150"/>
      <c r="G62" s="114"/>
      <c r="H62" s="114"/>
      <c r="I62" s="114"/>
      <c r="J62" s="3"/>
      <c r="K62" s="3"/>
    </row>
    <row r="63" customFormat="false" ht="12.75" hidden="false" customHeight="false" outlineLevel="0" collapsed="false">
      <c r="A63" s="114"/>
      <c r="B63" s="153" t="s">
        <v>5</v>
      </c>
      <c r="C63" s="149" t="n">
        <f aca="false">$F$11</f>
        <v>123</v>
      </c>
      <c r="D63" s="154" t="n">
        <f aca="false">C63*1000/C$62</f>
        <v>6.94777868783009</v>
      </c>
      <c r="E63" s="149" t="s">
        <v>54</v>
      </c>
      <c r="F63" s="150"/>
      <c r="G63" s="114"/>
      <c r="H63" s="114"/>
      <c r="I63" s="114"/>
      <c r="J63" s="3"/>
      <c r="K63" s="3"/>
    </row>
    <row r="64" customFormat="false" ht="12.75" hidden="false" customHeight="false" outlineLevel="0" collapsed="false">
      <c r="A64" s="114"/>
      <c r="B64" s="153" t="s">
        <v>9</v>
      </c>
      <c r="C64" s="149" t="n">
        <f aca="false">$F$17</f>
        <v>162</v>
      </c>
      <c r="D64" s="154" t="n">
        <f aca="false">C64*1000/C$62</f>
        <v>9.15073290592256</v>
      </c>
      <c r="E64" s="149" t="s">
        <v>55</v>
      </c>
      <c r="F64" s="150"/>
      <c r="G64" s="114"/>
      <c r="H64" s="114"/>
      <c r="I64" s="114"/>
      <c r="J64" s="3"/>
      <c r="K64" s="3"/>
    </row>
    <row r="65" customFormat="false" ht="12.75" hidden="false" customHeight="false" outlineLevel="0" collapsed="false">
      <c r="A65" s="114"/>
      <c r="B65" s="155"/>
      <c r="C65" s="156"/>
      <c r="D65" s="157"/>
      <c r="E65" s="158"/>
      <c r="F65" s="159"/>
      <c r="G65" s="114"/>
      <c r="H65" s="114"/>
      <c r="I65" s="114"/>
      <c r="J65" s="3"/>
      <c r="K65" s="3"/>
    </row>
    <row r="66" customFormat="false" ht="12.75" hidden="false" customHeight="false" outlineLevel="0" collapsed="false">
      <c r="A66" s="114"/>
      <c r="B66" s="160"/>
      <c r="C66" s="160"/>
      <c r="D66" s="161"/>
      <c r="E66" s="162"/>
      <c r="F66" s="163"/>
      <c r="G66" s="114"/>
      <c r="H66" s="114"/>
      <c r="I66" s="114"/>
      <c r="J66" s="3"/>
      <c r="K66" s="3"/>
    </row>
    <row r="67" customFormat="false" ht="12.75" hidden="false" customHeight="false" outlineLevel="0" collapsed="false">
      <c r="A67" s="114"/>
      <c r="B67" s="114"/>
      <c r="C67" s="114"/>
      <c r="D67" s="114"/>
      <c r="E67" s="3"/>
      <c r="F67" s="3"/>
      <c r="G67" s="3"/>
      <c r="H67" s="3"/>
      <c r="I67" s="3"/>
      <c r="J67" s="3"/>
      <c r="K67" s="3"/>
    </row>
    <row r="68" customFormat="false" ht="12.75" hidden="false" customHeight="false" outlineLevel="0" collapsed="false">
      <c r="A68" s="114"/>
      <c r="B68" s="114"/>
      <c r="C68" s="114"/>
      <c r="D68" s="114"/>
      <c r="E68" s="3"/>
      <c r="F68" s="3"/>
      <c r="G68" s="3"/>
      <c r="H68" s="3"/>
      <c r="I68" s="3"/>
      <c r="J68" s="3"/>
      <c r="K68" s="3"/>
    </row>
    <row r="69" customFormat="false" ht="12.75" hidden="false" customHeight="false" outlineLevel="0" collapsed="false">
      <c r="A69" s="114"/>
      <c r="B69" s="164" t="s">
        <v>56</v>
      </c>
      <c r="C69" s="164"/>
      <c r="D69" s="3"/>
      <c r="E69" s="165" t="n">
        <v>41.12</v>
      </c>
      <c r="F69" s="3"/>
      <c r="G69" s="3"/>
      <c r="H69" s="3"/>
      <c r="I69" s="3"/>
      <c r="J69" s="3"/>
      <c r="K69" s="3"/>
    </row>
    <row r="70" customFormat="false" ht="12.75" hidden="false" customHeight="false" outlineLevel="0" collapsed="false">
      <c r="A70" s="114"/>
      <c r="B70" s="114"/>
      <c r="C70" s="114"/>
      <c r="D70" s="114"/>
      <c r="E70" s="114"/>
      <c r="F70" s="114"/>
      <c r="G70" s="114"/>
      <c r="H70" s="114"/>
      <c r="I70" s="114"/>
      <c r="J70" s="3"/>
      <c r="K70" s="3"/>
    </row>
    <row r="71" customFormat="false" ht="12.75" hidden="false" customHeight="false" outlineLevel="0" collapsed="false">
      <c r="A71" s="114"/>
      <c r="B71" s="114"/>
      <c r="C71" s="114"/>
      <c r="D71" s="114"/>
      <c r="E71" s="114"/>
      <c r="F71" s="166"/>
      <c r="G71" s="114"/>
      <c r="H71" s="114"/>
      <c r="I71" s="114"/>
      <c r="J71" s="3"/>
      <c r="K71" s="3"/>
    </row>
  </sheetData>
  <mergeCells count="24">
    <mergeCell ref="A1:J2"/>
    <mergeCell ref="A3:G4"/>
    <mergeCell ref="A32:F33"/>
    <mergeCell ref="H32:H33"/>
    <mergeCell ref="I32:I33"/>
    <mergeCell ref="J32:J33"/>
    <mergeCell ref="A35:J36"/>
    <mergeCell ref="A37:C38"/>
    <mergeCell ref="D37:D38"/>
    <mergeCell ref="E37:E38"/>
    <mergeCell ref="F37:F38"/>
    <mergeCell ref="G37:G38"/>
    <mergeCell ref="H37:H38"/>
    <mergeCell ref="I37:J37"/>
    <mergeCell ref="A39:C39"/>
    <mergeCell ref="A40:C40"/>
    <mergeCell ref="A41:C41"/>
    <mergeCell ref="A42:C42"/>
    <mergeCell ref="C46:D46"/>
    <mergeCell ref="C47:D47"/>
    <mergeCell ref="C48:D48"/>
    <mergeCell ref="B50:D51"/>
    <mergeCell ref="B53:D54"/>
    <mergeCell ref="B56:D57"/>
  </mergeCells>
  <printOptions headings="false" gridLines="false" gridLinesSet="true" horizontalCentered="false" verticalCentered="false"/>
  <pageMargins left="0.354166666666667" right="0.354166666666667" top="0.470138888888889" bottom="0.4597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67" width="10.14"/>
    <col collapsed="false" customWidth="true" hidden="false" outlineLevel="0" max="2" min="2" style="167" width="11.42"/>
    <col collapsed="false" customWidth="true" hidden="false" outlineLevel="0" max="3" min="3" style="168" width="8.29"/>
    <col collapsed="false" customWidth="true" hidden="false" outlineLevel="0" max="4" min="4" style="168" width="8"/>
    <col collapsed="false" customWidth="true" hidden="false" outlineLevel="0" max="9" min="5" style="168" width="8.14"/>
    <col collapsed="false" customWidth="true" hidden="false" outlineLevel="0" max="10" min="10" style="168" width="9.29"/>
    <col collapsed="false" customWidth="true" hidden="false" outlineLevel="0" max="11" min="11" style="168" width="11.57"/>
    <col collapsed="false" customWidth="false" hidden="false" outlineLevel="0" max="12" min="12" style="168" width="9.14"/>
    <col collapsed="false" customWidth="true" hidden="false" outlineLevel="0" max="13" min="13" style="168" width="8.71"/>
    <col collapsed="false" customWidth="true" hidden="false" outlineLevel="0" max="14" min="14" style="168" width="11.57"/>
    <col collapsed="false" customWidth="false" hidden="false" outlineLevel="0" max="16" min="15" style="168" width="9.14"/>
    <col collapsed="false" customWidth="true" hidden="false" outlineLevel="0" max="17" min="17" style="168" width="11.57"/>
    <col collapsed="false" customWidth="false" hidden="false" outlineLevel="0" max="19" min="18" style="168" width="9.14"/>
    <col collapsed="false" customWidth="true" hidden="false" outlineLevel="0" max="20" min="20" style="168" width="11.57"/>
    <col collapsed="false" customWidth="true" hidden="false" outlineLevel="0" max="21" min="21" style="168" width="8.29"/>
    <col collapsed="false" customWidth="true" hidden="false" outlineLevel="0" max="22" min="22" style="168" width="9.71"/>
    <col collapsed="false" customWidth="false" hidden="false" outlineLevel="0" max="23" min="23" style="169" width="9.14"/>
    <col collapsed="false" customWidth="false" hidden="false" outlineLevel="0" max="1024" min="24" style="168" width="9.14"/>
  </cols>
  <sheetData>
    <row r="1" s="1" customFormat="true" ht="16.5" hidden="false" customHeight="false" outlineLevel="0" collapsed="false">
      <c r="A1" s="170" t="s">
        <v>57</v>
      </c>
      <c r="B1" s="170"/>
      <c r="C1" s="170"/>
      <c r="D1" s="170"/>
      <c r="E1" s="170"/>
      <c r="F1" s="170"/>
      <c r="G1" s="170"/>
      <c r="H1" s="170"/>
      <c r="I1" s="170"/>
      <c r="J1" s="170"/>
      <c r="K1" s="171" t="s">
        <v>26</v>
      </c>
      <c r="L1" s="171"/>
      <c r="M1" s="171"/>
      <c r="N1" s="172" t="s">
        <v>58</v>
      </c>
      <c r="O1" s="172"/>
      <c r="P1" s="172"/>
      <c r="Q1" s="173" t="s">
        <v>28</v>
      </c>
      <c r="R1" s="173"/>
      <c r="S1" s="173"/>
      <c r="T1" s="174" t="s">
        <v>29</v>
      </c>
      <c r="U1" s="174"/>
      <c r="V1" s="174"/>
      <c r="W1" s="175"/>
    </row>
    <row r="2" s="1" customFormat="true" ht="15" hidden="false" customHeight="false" outlineLevel="0" collapsed="false">
      <c r="A2" s="176" t="s">
        <v>59</v>
      </c>
      <c r="B2" s="177" t="s">
        <v>25</v>
      </c>
      <c r="C2" s="178" t="s">
        <v>22</v>
      </c>
      <c r="D2" s="179" t="s">
        <v>60</v>
      </c>
      <c r="E2" s="180" t="s">
        <v>61</v>
      </c>
      <c r="F2" s="180" t="s">
        <v>46</v>
      </c>
      <c r="G2" s="180" t="s">
        <v>62</v>
      </c>
      <c r="H2" s="181" t="s">
        <v>63</v>
      </c>
      <c r="I2" s="182" t="s">
        <v>64</v>
      </c>
      <c r="J2" s="183" t="s">
        <v>65</v>
      </c>
      <c r="K2" s="184" t="s">
        <v>25</v>
      </c>
      <c r="L2" s="185" t="s">
        <v>22</v>
      </c>
      <c r="M2" s="186" t="s">
        <v>60</v>
      </c>
      <c r="N2" s="187" t="s">
        <v>66</v>
      </c>
      <c r="O2" s="188" t="s">
        <v>67</v>
      </c>
      <c r="P2" s="189" t="s">
        <v>68</v>
      </c>
      <c r="Q2" s="190" t="s">
        <v>69</v>
      </c>
      <c r="R2" s="191" t="s">
        <v>70</v>
      </c>
      <c r="S2" s="192" t="s">
        <v>71</v>
      </c>
      <c r="T2" s="193" t="s">
        <v>72</v>
      </c>
      <c r="U2" s="194" t="s">
        <v>73</v>
      </c>
      <c r="V2" s="195" t="s">
        <v>74</v>
      </c>
      <c r="W2" s="175"/>
    </row>
    <row r="3" s="1" customFormat="true" ht="15.75" hidden="false" customHeight="false" outlineLevel="0" collapsed="false">
      <c r="A3" s="196" t="n">
        <v>2020</v>
      </c>
      <c r="B3" s="197" t="n">
        <v>17688</v>
      </c>
      <c r="C3" s="198" t="n">
        <v>7337</v>
      </c>
      <c r="D3" s="199" t="n">
        <v>1575</v>
      </c>
      <c r="E3" s="200" t="n">
        <v>123</v>
      </c>
      <c r="F3" s="200" t="n">
        <v>162</v>
      </c>
      <c r="G3" s="200" t="n">
        <v>628</v>
      </c>
      <c r="H3" s="200" t="n">
        <v>620</v>
      </c>
      <c r="I3" s="200"/>
      <c r="J3" s="201" t="n">
        <f aca="false">E3-F3+G3-H3+I3</f>
        <v>-31</v>
      </c>
      <c r="K3" s="202" t="n">
        <v>3391</v>
      </c>
      <c r="L3" s="203" t="n">
        <v>1397</v>
      </c>
      <c r="M3" s="204" t="n">
        <v>281</v>
      </c>
      <c r="N3" s="205" t="n">
        <v>2444</v>
      </c>
      <c r="O3" s="206" t="n">
        <v>989</v>
      </c>
      <c r="P3" s="207" t="n">
        <v>169</v>
      </c>
      <c r="Q3" s="208" t="n">
        <v>2901</v>
      </c>
      <c r="R3" s="209" t="n">
        <v>1226</v>
      </c>
      <c r="S3" s="210" t="n">
        <v>248</v>
      </c>
      <c r="T3" s="211" t="n">
        <v>8952</v>
      </c>
      <c r="U3" s="212" t="n">
        <v>3725</v>
      </c>
      <c r="V3" s="213" t="n">
        <v>877</v>
      </c>
      <c r="W3" s="175"/>
      <c r="X3" s="175"/>
      <c r="Y3" s="175"/>
    </row>
    <row r="4" s="1" customFormat="true" ht="15.75" hidden="false" customHeight="false" outlineLevel="0" collapsed="false">
      <c r="A4" s="196" t="n">
        <v>2019</v>
      </c>
      <c r="B4" s="197" t="n">
        <v>17719</v>
      </c>
      <c r="C4" s="198" t="n">
        <v>7303</v>
      </c>
      <c r="D4" s="199" t="n">
        <v>1604</v>
      </c>
      <c r="E4" s="200" t="n">
        <v>125</v>
      </c>
      <c r="F4" s="200" t="n">
        <v>129</v>
      </c>
      <c r="G4" s="200" t="n">
        <v>644</v>
      </c>
      <c r="H4" s="200" t="n">
        <v>697</v>
      </c>
      <c r="I4" s="200"/>
      <c r="J4" s="201" t="n">
        <f aca="false">E4-F4+G4-H4+I4</f>
        <v>-57</v>
      </c>
      <c r="K4" s="202" t="n">
        <v>3390</v>
      </c>
      <c r="L4" s="203" t="n">
        <v>1386</v>
      </c>
      <c r="M4" s="204" t="n">
        <v>292</v>
      </c>
      <c r="N4" s="205" t="n">
        <v>2478</v>
      </c>
      <c r="O4" s="206" t="n">
        <v>989</v>
      </c>
      <c r="P4" s="207" t="n">
        <v>179</v>
      </c>
      <c r="Q4" s="208" t="n">
        <v>2893</v>
      </c>
      <c r="R4" s="209" t="n">
        <v>1210</v>
      </c>
      <c r="S4" s="210" t="n">
        <v>249</v>
      </c>
      <c r="T4" s="211" t="n">
        <v>8958</v>
      </c>
      <c r="U4" s="212" t="n">
        <v>3718</v>
      </c>
      <c r="V4" s="213" t="n">
        <v>884</v>
      </c>
      <c r="W4" s="175"/>
      <c r="X4" s="175"/>
      <c r="Y4" s="175"/>
    </row>
    <row r="5" s="1" customFormat="true" ht="15.75" hidden="false" customHeight="false" outlineLevel="0" collapsed="false">
      <c r="A5" s="196" t="n">
        <v>2018</v>
      </c>
      <c r="B5" s="197" t="n">
        <v>17776</v>
      </c>
      <c r="C5" s="198" t="n">
        <v>7300</v>
      </c>
      <c r="D5" s="199" t="n">
        <v>1604</v>
      </c>
      <c r="E5" s="200" t="n">
        <v>136</v>
      </c>
      <c r="F5" s="200" t="n">
        <v>120</v>
      </c>
      <c r="G5" s="200" t="n">
        <v>739</v>
      </c>
      <c r="H5" s="200" t="n">
        <v>673</v>
      </c>
      <c r="I5" s="200"/>
      <c r="J5" s="201" t="n">
        <f aca="false">E5-F5+G5-H5+I5</f>
        <v>82</v>
      </c>
      <c r="K5" s="202" t="n">
        <v>3356</v>
      </c>
      <c r="L5" s="203" t="n">
        <v>1362</v>
      </c>
      <c r="M5" s="204" t="n">
        <v>292</v>
      </c>
      <c r="N5" s="205" t="n">
        <v>2459</v>
      </c>
      <c r="O5" s="206" t="n">
        <v>986</v>
      </c>
      <c r="P5" s="207" t="n">
        <v>177</v>
      </c>
      <c r="Q5" s="208" t="n">
        <v>2963</v>
      </c>
      <c r="R5" s="209" t="n">
        <v>1224</v>
      </c>
      <c r="S5" s="210" t="n">
        <v>264</v>
      </c>
      <c r="T5" s="211" t="n">
        <v>8998</v>
      </c>
      <c r="U5" s="212" t="n">
        <v>3728</v>
      </c>
      <c r="V5" s="213" t="n">
        <v>871</v>
      </c>
      <c r="W5" s="175"/>
      <c r="X5" s="175"/>
      <c r="Y5" s="175"/>
    </row>
    <row r="6" s="1" customFormat="true" ht="15.75" hidden="false" customHeight="false" outlineLevel="0" collapsed="false">
      <c r="A6" s="196" t="n">
        <v>2017</v>
      </c>
      <c r="B6" s="197" t="n">
        <v>17694</v>
      </c>
      <c r="C6" s="198" t="n">
        <v>7272</v>
      </c>
      <c r="D6" s="199" t="n">
        <v>1542</v>
      </c>
      <c r="E6" s="200" t="n">
        <v>168</v>
      </c>
      <c r="F6" s="200" t="n">
        <v>136</v>
      </c>
      <c r="G6" s="200" t="n">
        <v>741</v>
      </c>
      <c r="H6" s="200" t="n">
        <v>709</v>
      </c>
      <c r="I6" s="200"/>
      <c r="J6" s="201" t="n">
        <f aca="false">E6-F6+G6-H6+I6</f>
        <v>64</v>
      </c>
      <c r="K6" s="202" t="n">
        <v>3332</v>
      </c>
      <c r="L6" s="203" t="n">
        <v>1359</v>
      </c>
      <c r="M6" s="204" t="n">
        <v>278</v>
      </c>
      <c r="N6" s="205" t="n">
        <v>2450</v>
      </c>
      <c r="O6" s="206" t="n">
        <v>982</v>
      </c>
      <c r="P6" s="207" t="n">
        <v>175</v>
      </c>
      <c r="Q6" s="208" t="n">
        <v>2920</v>
      </c>
      <c r="R6" s="209" t="n">
        <v>1201</v>
      </c>
      <c r="S6" s="210" t="n">
        <v>242</v>
      </c>
      <c r="T6" s="211" t="n">
        <v>8992</v>
      </c>
      <c r="U6" s="212" t="n">
        <v>3730</v>
      </c>
      <c r="V6" s="213" t="n">
        <v>847</v>
      </c>
      <c r="W6" s="175"/>
      <c r="X6" s="175"/>
      <c r="Y6" s="175"/>
    </row>
    <row r="7" s="1" customFormat="true" ht="15.75" hidden="false" customHeight="false" outlineLevel="0" collapsed="false">
      <c r="A7" s="196" t="n">
        <v>2016</v>
      </c>
      <c r="B7" s="197" t="n">
        <v>17630</v>
      </c>
      <c r="C7" s="198" t="n">
        <v>7219</v>
      </c>
      <c r="D7" s="199" t="n">
        <v>1538</v>
      </c>
      <c r="E7" s="200" t="n">
        <v>160</v>
      </c>
      <c r="F7" s="200" t="n">
        <v>109</v>
      </c>
      <c r="G7" s="200" t="n">
        <v>642</v>
      </c>
      <c r="H7" s="200" t="n">
        <v>746</v>
      </c>
      <c r="I7" s="200"/>
      <c r="J7" s="201" t="n">
        <f aca="false">E7-F7+G7-H7+I7</f>
        <v>-53</v>
      </c>
      <c r="K7" s="202" t="n">
        <v>3328</v>
      </c>
      <c r="L7" s="203" t="n">
        <v>1355</v>
      </c>
      <c r="M7" s="204" t="n">
        <v>285</v>
      </c>
      <c r="N7" s="205" t="n">
        <v>2452</v>
      </c>
      <c r="O7" s="206" t="n">
        <v>966</v>
      </c>
      <c r="P7" s="207" t="n">
        <v>185</v>
      </c>
      <c r="Q7" s="208" t="n">
        <v>2915</v>
      </c>
      <c r="R7" s="209" t="n">
        <v>1180</v>
      </c>
      <c r="S7" s="210" t="n">
        <v>254</v>
      </c>
      <c r="T7" s="211" t="n">
        <v>8935</v>
      </c>
      <c r="U7" s="212" t="n">
        <v>3718</v>
      </c>
      <c r="V7" s="213" t="n">
        <v>814</v>
      </c>
      <c r="W7" s="175"/>
      <c r="X7" s="175"/>
      <c r="Y7" s="175"/>
    </row>
    <row r="8" s="1" customFormat="true" ht="15.75" hidden="false" customHeight="false" outlineLevel="0" collapsed="false">
      <c r="A8" s="196" t="n">
        <v>2015</v>
      </c>
      <c r="B8" s="197" t="n">
        <v>17683</v>
      </c>
      <c r="C8" s="198" t="n">
        <v>7226</v>
      </c>
      <c r="D8" s="199" t="n">
        <v>1595</v>
      </c>
      <c r="E8" s="200" t="n">
        <v>157</v>
      </c>
      <c r="F8" s="200" t="n">
        <v>126</v>
      </c>
      <c r="G8" s="200" t="n">
        <v>686</v>
      </c>
      <c r="H8" s="200" t="n">
        <v>721</v>
      </c>
      <c r="I8" s="200"/>
      <c r="J8" s="201" t="n">
        <f aca="false">E8-F8+G8-H8+I8</f>
        <v>-4</v>
      </c>
      <c r="K8" s="202" t="n">
        <v>3343</v>
      </c>
      <c r="L8" s="203" t="n">
        <v>1366</v>
      </c>
      <c r="M8" s="204" t="n">
        <v>303</v>
      </c>
      <c r="N8" s="205" t="n">
        <v>2435</v>
      </c>
      <c r="O8" s="206" t="n">
        <v>956</v>
      </c>
      <c r="P8" s="207" t="n">
        <v>198</v>
      </c>
      <c r="Q8" s="208" t="n">
        <v>2930</v>
      </c>
      <c r="R8" s="209" t="n">
        <v>1180</v>
      </c>
      <c r="S8" s="210" t="n">
        <v>278</v>
      </c>
      <c r="T8" s="211" t="n">
        <v>8975</v>
      </c>
      <c r="U8" s="212" t="n">
        <v>3724</v>
      </c>
      <c r="V8" s="213" t="n">
        <v>816</v>
      </c>
      <c r="W8" s="175"/>
      <c r="X8" s="175"/>
      <c r="Y8" s="175"/>
    </row>
    <row r="9" s="1" customFormat="true" ht="15.75" hidden="false" customHeight="false" outlineLevel="0" collapsed="false">
      <c r="A9" s="196" t="n">
        <v>2014</v>
      </c>
      <c r="B9" s="197" t="n">
        <v>17687</v>
      </c>
      <c r="C9" s="198" t="n">
        <v>7221</v>
      </c>
      <c r="D9" s="199" t="n">
        <v>1715</v>
      </c>
      <c r="E9" s="200" t="n">
        <v>146</v>
      </c>
      <c r="F9" s="200" t="n">
        <v>125</v>
      </c>
      <c r="G9" s="200" t="n">
        <v>681</v>
      </c>
      <c r="H9" s="200" t="n">
        <v>695</v>
      </c>
      <c r="I9" s="200" t="n">
        <v>67</v>
      </c>
      <c r="J9" s="201" t="n">
        <f aca="false">E9-F9+G9-H9+I9</f>
        <v>74</v>
      </c>
      <c r="K9" s="202" t="n">
        <v>3381</v>
      </c>
      <c r="L9" s="203" t="n">
        <v>1374</v>
      </c>
      <c r="M9" s="204" t="n">
        <v>337</v>
      </c>
      <c r="N9" s="205" t="n">
        <v>2485</v>
      </c>
      <c r="O9" s="206" t="n">
        <v>971</v>
      </c>
      <c r="P9" s="207" t="n">
        <v>234</v>
      </c>
      <c r="Q9" s="208" t="n">
        <v>2953</v>
      </c>
      <c r="R9" s="209" t="n">
        <v>1201</v>
      </c>
      <c r="S9" s="210" t="n">
        <v>335</v>
      </c>
      <c r="T9" s="211" t="n">
        <v>8868</v>
      </c>
      <c r="U9" s="212" t="n">
        <v>3675</v>
      </c>
      <c r="V9" s="213" t="n">
        <v>809</v>
      </c>
      <c r="W9" s="175"/>
      <c r="X9" s="175"/>
      <c r="Y9" s="175"/>
    </row>
    <row r="10" s="1" customFormat="true" ht="15.75" hidden="false" customHeight="false" outlineLevel="0" collapsed="false">
      <c r="A10" s="196" t="n">
        <v>2013</v>
      </c>
      <c r="B10" s="197" t="n">
        <v>17613</v>
      </c>
      <c r="C10" s="198" t="n">
        <v>7166</v>
      </c>
      <c r="D10" s="199" t="n">
        <v>1644</v>
      </c>
      <c r="E10" s="200" t="n">
        <v>171</v>
      </c>
      <c r="F10" s="200" t="n">
        <v>86</v>
      </c>
      <c r="G10" s="200" t="n">
        <v>771</v>
      </c>
      <c r="H10" s="200" t="n">
        <v>739</v>
      </c>
      <c r="I10" s="200"/>
      <c r="J10" s="201" t="n">
        <f aca="false">E10-F10+G10-H10</f>
        <v>117</v>
      </c>
      <c r="K10" s="202" t="n">
        <v>3339</v>
      </c>
      <c r="L10" s="203" t="n">
        <v>1348</v>
      </c>
      <c r="M10" s="204" t="n">
        <v>298</v>
      </c>
      <c r="N10" s="205" t="n">
        <v>2462</v>
      </c>
      <c r="O10" s="206" t="n">
        <v>965</v>
      </c>
      <c r="P10" s="207" t="n">
        <v>239</v>
      </c>
      <c r="Q10" s="208" t="n">
        <v>2965</v>
      </c>
      <c r="R10" s="209" t="n">
        <v>1203</v>
      </c>
      <c r="S10" s="210" t="n">
        <v>316</v>
      </c>
      <c r="T10" s="211" t="n">
        <v>8847</v>
      </c>
      <c r="U10" s="212" t="n">
        <v>3650</v>
      </c>
      <c r="V10" s="213" t="n">
        <v>791</v>
      </c>
      <c r="W10" s="175"/>
      <c r="X10" s="175"/>
      <c r="Y10" s="175"/>
    </row>
    <row r="11" s="1" customFormat="true" ht="15.75" hidden="false" customHeight="false" outlineLevel="0" collapsed="false">
      <c r="A11" s="196" t="n">
        <v>2012</v>
      </c>
      <c r="B11" s="197" t="n">
        <v>17496</v>
      </c>
      <c r="C11" s="198" t="n">
        <v>7109</v>
      </c>
      <c r="D11" s="199" t="n">
        <v>1645</v>
      </c>
      <c r="E11" s="200" t="n">
        <v>171</v>
      </c>
      <c r="F11" s="200" t="n">
        <v>114</v>
      </c>
      <c r="G11" s="200" t="n">
        <v>744</v>
      </c>
      <c r="H11" s="200" t="n">
        <v>755</v>
      </c>
      <c r="I11" s="200"/>
      <c r="J11" s="201" t="n">
        <f aca="false">E11-F11+G11-H11</f>
        <v>46</v>
      </c>
      <c r="K11" s="202" t="n">
        <v>3302</v>
      </c>
      <c r="L11" s="203" t="n">
        <v>1329</v>
      </c>
      <c r="M11" s="204" t="n">
        <v>283</v>
      </c>
      <c r="N11" s="205" t="n">
        <v>2456</v>
      </c>
      <c r="O11" s="206" t="n">
        <v>968</v>
      </c>
      <c r="P11" s="207" t="n">
        <v>256</v>
      </c>
      <c r="Q11" s="208" t="n">
        <v>2960</v>
      </c>
      <c r="R11" s="209" t="n">
        <v>1197</v>
      </c>
      <c r="S11" s="210" t="n">
        <v>320</v>
      </c>
      <c r="T11" s="211" t="n">
        <v>8778</v>
      </c>
      <c r="U11" s="212" t="n">
        <v>3615</v>
      </c>
      <c r="V11" s="213" t="n">
        <v>786</v>
      </c>
      <c r="W11" s="175"/>
      <c r="X11" s="175"/>
      <c r="Y11" s="175"/>
    </row>
    <row r="12" s="1" customFormat="true" ht="15.75" hidden="false" customHeight="false" outlineLevel="0" collapsed="false">
      <c r="A12" s="196" t="n">
        <v>2011</v>
      </c>
      <c r="B12" s="197" t="n">
        <v>17450</v>
      </c>
      <c r="C12" s="198" t="n">
        <v>7076</v>
      </c>
      <c r="D12" s="199" t="n">
        <v>1686</v>
      </c>
      <c r="E12" s="200" t="n">
        <v>175</v>
      </c>
      <c r="F12" s="200" t="n">
        <v>117</v>
      </c>
      <c r="G12" s="200" t="n">
        <v>787</v>
      </c>
      <c r="H12" s="200" t="n">
        <v>551</v>
      </c>
      <c r="I12" s="200"/>
      <c r="J12" s="201" t="n">
        <f aca="false">E12-F12+G12-H12</f>
        <v>294</v>
      </c>
      <c r="K12" s="202" t="n">
        <v>3296</v>
      </c>
      <c r="L12" s="203" t="n">
        <v>1324</v>
      </c>
      <c r="M12" s="204" t="n">
        <v>296</v>
      </c>
      <c r="N12" s="205" t="n">
        <v>2439</v>
      </c>
      <c r="O12" s="206" t="n">
        <v>979</v>
      </c>
      <c r="P12" s="207" t="n">
        <v>269</v>
      </c>
      <c r="Q12" s="208" t="n">
        <v>2987</v>
      </c>
      <c r="R12" s="209" t="n">
        <v>1201</v>
      </c>
      <c r="S12" s="210" t="n">
        <v>343</v>
      </c>
      <c r="T12" s="211" t="n">
        <v>8728</v>
      </c>
      <c r="U12" s="212" t="n">
        <v>3572</v>
      </c>
      <c r="V12" s="213" t="n">
        <v>778</v>
      </c>
      <c r="W12" s="175"/>
      <c r="X12" s="175"/>
      <c r="Y12" s="175"/>
    </row>
    <row r="13" s="1" customFormat="true" ht="15.75" hidden="false" customHeight="false" outlineLevel="0" collapsed="false">
      <c r="A13" s="196" t="n">
        <v>2010</v>
      </c>
      <c r="B13" s="197" t="n">
        <v>17156</v>
      </c>
      <c r="C13" s="198" t="n">
        <v>6909</v>
      </c>
      <c r="D13" s="199" t="n">
        <v>1529</v>
      </c>
      <c r="E13" s="214" t="n">
        <v>179</v>
      </c>
      <c r="F13" s="214" t="n">
        <v>116</v>
      </c>
      <c r="G13" s="215" t="n">
        <v>747</v>
      </c>
      <c r="H13" s="200" t="n">
        <v>646</v>
      </c>
      <c r="I13" s="216"/>
      <c r="J13" s="201" t="n">
        <f aca="false">E13-F13+G13-H13</f>
        <v>164</v>
      </c>
      <c r="K13" s="202" t="n">
        <v>3237</v>
      </c>
      <c r="L13" s="203" t="n">
        <v>1295</v>
      </c>
      <c r="M13" s="204" t="n">
        <v>263</v>
      </c>
      <c r="N13" s="205" t="n">
        <v>2403</v>
      </c>
      <c r="O13" s="206" t="n">
        <v>966</v>
      </c>
      <c r="P13" s="207" t="n">
        <v>251</v>
      </c>
      <c r="Q13" s="208" t="n">
        <v>2912</v>
      </c>
      <c r="R13" s="209" t="n">
        <v>1166</v>
      </c>
      <c r="S13" s="210" t="n">
        <v>308</v>
      </c>
      <c r="T13" s="211" t="n">
        <v>8604</v>
      </c>
      <c r="U13" s="212" t="n">
        <v>3482</v>
      </c>
      <c r="V13" s="213" t="n">
        <v>707</v>
      </c>
      <c r="W13" s="175"/>
      <c r="X13" s="175"/>
      <c r="Y13" s="175"/>
    </row>
    <row r="14" s="1" customFormat="true" ht="15.75" hidden="false" customHeight="false" outlineLevel="0" collapsed="false">
      <c r="A14" s="196" t="n">
        <v>2009</v>
      </c>
      <c r="B14" s="197" t="n">
        <v>16992</v>
      </c>
      <c r="C14" s="198" t="n">
        <v>6801</v>
      </c>
      <c r="D14" s="199" t="n">
        <v>1500</v>
      </c>
      <c r="E14" s="214" t="n">
        <v>165</v>
      </c>
      <c r="F14" s="214" t="n">
        <v>110</v>
      </c>
      <c r="G14" s="214" t="n">
        <v>744</v>
      </c>
      <c r="H14" s="217" t="n">
        <v>663</v>
      </c>
      <c r="I14" s="215"/>
      <c r="J14" s="201" t="n">
        <v>136</v>
      </c>
      <c r="K14" s="202" t="n">
        <v>3246</v>
      </c>
      <c r="L14" s="203" t="n">
        <v>1293</v>
      </c>
      <c r="M14" s="204" t="n">
        <v>274</v>
      </c>
      <c r="N14" s="205" t="n">
        <v>2379</v>
      </c>
      <c r="O14" s="206" t="n">
        <v>953</v>
      </c>
      <c r="P14" s="207" t="n">
        <v>247</v>
      </c>
      <c r="Q14" s="208" t="n">
        <v>2886</v>
      </c>
      <c r="R14" s="209" t="n">
        <v>1146</v>
      </c>
      <c r="S14" s="210" t="n">
        <v>289</v>
      </c>
      <c r="T14" s="211" t="n">
        <v>8481</v>
      </c>
      <c r="U14" s="212" t="n">
        <v>3409</v>
      </c>
      <c r="V14" s="213" t="n">
        <v>690</v>
      </c>
      <c r="W14" s="175"/>
      <c r="X14" s="175"/>
      <c r="Y14" s="175"/>
    </row>
    <row r="15" s="1" customFormat="true" ht="15.75" hidden="false" customHeight="false" outlineLevel="0" collapsed="false">
      <c r="A15" s="196" t="n">
        <v>2008</v>
      </c>
      <c r="B15" s="197" t="n">
        <v>16856</v>
      </c>
      <c r="C15" s="198" t="n">
        <v>6719</v>
      </c>
      <c r="D15" s="199" t="n">
        <v>1464</v>
      </c>
      <c r="E15" s="214" t="n">
        <v>170</v>
      </c>
      <c r="F15" s="214" t="n">
        <v>111</v>
      </c>
      <c r="G15" s="214" t="n">
        <v>971</v>
      </c>
      <c r="H15" s="214" t="n">
        <v>614</v>
      </c>
      <c r="I15" s="215"/>
      <c r="J15" s="201" t="n">
        <v>416</v>
      </c>
      <c r="K15" s="202" t="n">
        <v>3212</v>
      </c>
      <c r="L15" s="203" t="n">
        <v>1273</v>
      </c>
      <c r="M15" s="204" t="n">
        <v>280</v>
      </c>
      <c r="N15" s="205" t="n">
        <v>2336</v>
      </c>
      <c r="O15" s="206" t="n">
        <v>929</v>
      </c>
      <c r="P15" s="207" t="n">
        <v>215</v>
      </c>
      <c r="Q15" s="208" t="n">
        <v>2899</v>
      </c>
      <c r="R15" s="209" t="n">
        <v>1157</v>
      </c>
      <c r="S15" s="210" t="n">
        <v>288</v>
      </c>
      <c r="T15" s="211" t="n">
        <v>8409</v>
      </c>
      <c r="U15" s="212" t="n">
        <v>3360</v>
      </c>
      <c r="V15" s="213" t="n">
        <v>681</v>
      </c>
      <c r="W15" s="175"/>
      <c r="X15" s="175"/>
      <c r="Y15" s="175"/>
    </row>
    <row r="16" s="1" customFormat="true" ht="15.75" hidden="false" customHeight="false" outlineLevel="0" collapsed="false">
      <c r="A16" s="196" t="n">
        <v>2007</v>
      </c>
      <c r="B16" s="197" t="n">
        <v>16440</v>
      </c>
      <c r="C16" s="198" t="n">
        <v>6406</v>
      </c>
      <c r="D16" s="199" t="n">
        <v>1309</v>
      </c>
      <c r="E16" s="214" t="n">
        <v>209</v>
      </c>
      <c r="F16" s="214" t="n">
        <v>113</v>
      </c>
      <c r="G16" s="214" t="n">
        <v>1055</v>
      </c>
      <c r="H16" s="214" t="n">
        <v>606</v>
      </c>
      <c r="I16" s="215"/>
      <c r="J16" s="201" t="n">
        <f aca="false">E16+G16-F16-H16</f>
        <v>545</v>
      </c>
      <c r="K16" s="202" t="n">
        <v>3142</v>
      </c>
      <c r="L16" s="203" t="n">
        <v>1235</v>
      </c>
      <c r="M16" s="204" t="n">
        <v>261</v>
      </c>
      <c r="N16" s="205" t="n">
        <v>2303</v>
      </c>
      <c r="O16" s="206" t="n">
        <v>897</v>
      </c>
      <c r="P16" s="207" t="n">
        <v>193</v>
      </c>
      <c r="Q16" s="208" t="n">
        <v>2876</v>
      </c>
      <c r="R16" s="209" t="n">
        <v>1128</v>
      </c>
      <c r="S16" s="210" t="n">
        <v>274</v>
      </c>
      <c r="T16" s="211" t="n">
        <v>8119</v>
      </c>
      <c r="U16" s="212" t="n">
        <v>3146</v>
      </c>
      <c r="V16" s="213" t="n">
        <v>581</v>
      </c>
      <c r="W16" s="175"/>
      <c r="X16" s="175"/>
      <c r="Y16" s="175"/>
    </row>
    <row r="17" s="1" customFormat="true" ht="15.75" hidden="false" customHeight="false" outlineLevel="0" collapsed="false">
      <c r="A17" s="196" t="n">
        <v>2006</v>
      </c>
      <c r="B17" s="197" t="n">
        <v>15895</v>
      </c>
      <c r="C17" s="198" t="n">
        <v>6103</v>
      </c>
      <c r="D17" s="199" t="n">
        <v>1118</v>
      </c>
      <c r="E17" s="214" t="n">
        <v>195</v>
      </c>
      <c r="F17" s="214" t="n">
        <v>100</v>
      </c>
      <c r="G17" s="214" t="n">
        <v>1042</v>
      </c>
      <c r="H17" s="214" t="n">
        <v>647</v>
      </c>
      <c r="I17" s="215"/>
      <c r="J17" s="201" t="n">
        <f aca="false">E17+G17-F17-H17</f>
        <v>490</v>
      </c>
      <c r="K17" s="202" t="n">
        <v>3043</v>
      </c>
      <c r="L17" s="203" t="n">
        <v>1171</v>
      </c>
      <c r="M17" s="204" t="n">
        <v>222</v>
      </c>
      <c r="N17" s="205" t="n">
        <v>2261</v>
      </c>
      <c r="O17" s="206" t="n">
        <v>871</v>
      </c>
      <c r="P17" s="207" t="n">
        <v>176</v>
      </c>
      <c r="Q17" s="208" t="n">
        <v>2737</v>
      </c>
      <c r="R17" s="209" t="n">
        <v>1053</v>
      </c>
      <c r="S17" s="210" t="n">
        <v>234</v>
      </c>
      <c r="T17" s="211" t="n">
        <v>7854</v>
      </c>
      <c r="U17" s="212" t="n">
        <v>3008</v>
      </c>
      <c r="V17" s="213" t="n">
        <v>486</v>
      </c>
      <c r="W17" s="175"/>
      <c r="X17" s="175"/>
      <c r="Y17" s="175"/>
    </row>
    <row r="18" s="1" customFormat="true" ht="15.75" hidden="false" customHeight="false" outlineLevel="0" collapsed="false">
      <c r="A18" s="196" t="n">
        <v>2005</v>
      </c>
      <c r="B18" s="197" t="n">
        <v>15405</v>
      </c>
      <c r="C18" s="198" t="n">
        <v>5840</v>
      </c>
      <c r="D18" s="199" t="n">
        <v>994</v>
      </c>
      <c r="E18" s="214" t="n">
        <v>184</v>
      </c>
      <c r="F18" s="214" t="n">
        <v>134</v>
      </c>
      <c r="G18" s="214" t="n">
        <v>912</v>
      </c>
      <c r="H18" s="214" t="n">
        <v>577</v>
      </c>
      <c r="I18" s="215"/>
      <c r="J18" s="218" t="n">
        <v>385</v>
      </c>
      <c r="K18" s="202" t="n">
        <v>2886</v>
      </c>
      <c r="L18" s="203" t="n">
        <v>1087</v>
      </c>
      <c r="M18" s="204" t="n">
        <v>191</v>
      </c>
      <c r="N18" s="205" t="n">
        <v>2244</v>
      </c>
      <c r="O18" s="206" t="n">
        <v>846</v>
      </c>
      <c r="P18" s="207" t="n">
        <v>186</v>
      </c>
      <c r="Q18" s="208" t="n">
        <v>2725</v>
      </c>
      <c r="R18" s="209" t="n">
        <v>1046</v>
      </c>
      <c r="S18" s="210" t="n">
        <v>220</v>
      </c>
      <c r="T18" s="211" t="n">
        <v>7550</v>
      </c>
      <c r="U18" s="212" t="n">
        <v>2861</v>
      </c>
      <c r="V18" s="213" t="n">
        <v>397</v>
      </c>
      <c r="W18" s="175"/>
      <c r="X18" s="175"/>
      <c r="Y18" s="175"/>
    </row>
    <row r="19" s="1" customFormat="true" ht="15.75" hidden="false" customHeight="false" outlineLevel="0" collapsed="false">
      <c r="A19" s="196" t="n">
        <v>2004</v>
      </c>
      <c r="B19" s="197" t="n">
        <v>15020</v>
      </c>
      <c r="C19" s="198" t="n">
        <v>5661</v>
      </c>
      <c r="D19" s="199" t="n">
        <v>868</v>
      </c>
      <c r="E19" s="214" t="n">
        <v>158</v>
      </c>
      <c r="F19" s="214" t="n">
        <v>95</v>
      </c>
      <c r="G19" s="214" t="n">
        <v>768</v>
      </c>
      <c r="H19" s="214" t="n">
        <v>494</v>
      </c>
      <c r="I19" s="215"/>
      <c r="J19" s="218" t="n">
        <v>337</v>
      </c>
      <c r="K19" s="202" t="n">
        <v>2805</v>
      </c>
      <c r="L19" s="203" t="n">
        <v>1054</v>
      </c>
      <c r="M19" s="204" t="n">
        <v>162</v>
      </c>
      <c r="N19" s="205" t="n">
        <v>2182</v>
      </c>
      <c r="O19" s="206" t="n">
        <v>820</v>
      </c>
      <c r="P19" s="207" t="n">
        <v>165</v>
      </c>
      <c r="Q19" s="208" t="n">
        <v>2708</v>
      </c>
      <c r="R19" s="209" t="n">
        <v>1046</v>
      </c>
      <c r="S19" s="210" t="n">
        <v>201</v>
      </c>
      <c r="T19" s="211" t="n">
        <v>7325</v>
      </c>
      <c r="U19" s="212" t="n">
        <v>2741</v>
      </c>
      <c r="V19" s="213" t="n">
        <v>340</v>
      </c>
      <c r="W19" s="175"/>
      <c r="X19" s="175"/>
      <c r="Y19" s="175"/>
    </row>
    <row r="20" s="1" customFormat="true" ht="15.75" hidden="false" customHeight="false" outlineLevel="0" collapsed="false">
      <c r="A20" s="196" t="n">
        <v>2003</v>
      </c>
      <c r="B20" s="197" t="n">
        <v>14683</v>
      </c>
      <c r="C20" s="198" t="n">
        <v>5439</v>
      </c>
      <c r="D20" s="199" t="n">
        <v>770</v>
      </c>
      <c r="E20" s="214" t="n">
        <v>148</v>
      </c>
      <c r="F20" s="214" t="n">
        <v>110</v>
      </c>
      <c r="G20" s="214" t="n">
        <v>644</v>
      </c>
      <c r="H20" s="214" t="n">
        <v>505</v>
      </c>
      <c r="I20" s="215"/>
      <c r="J20" s="218" t="n">
        <v>177</v>
      </c>
      <c r="K20" s="202" t="n">
        <v>2726</v>
      </c>
      <c r="L20" s="203" t="n">
        <v>1020</v>
      </c>
      <c r="M20" s="204" t="n">
        <v>154</v>
      </c>
      <c r="N20" s="205" t="n">
        <v>2147</v>
      </c>
      <c r="O20" s="206" t="n">
        <v>799</v>
      </c>
      <c r="P20" s="207" t="n">
        <v>130</v>
      </c>
      <c r="Q20" s="208" t="n">
        <v>2638</v>
      </c>
      <c r="R20" s="209" t="n">
        <v>991</v>
      </c>
      <c r="S20" s="210" t="n">
        <v>170</v>
      </c>
      <c r="T20" s="211" t="n">
        <v>7172</v>
      </c>
      <c r="U20" s="212" t="n">
        <v>2629</v>
      </c>
      <c r="V20" s="213" t="n">
        <v>316</v>
      </c>
      <c r="W20" s="175"/>
      <c r="X20" s="175"/>
      <c r="Y20" s="175"/>
    </row>
    <row r="21" s="1" customFormat="true" ht="15.75" hidden="false" customHeight="false" outlineLevel="0" collapsed="false">
      <c r="A21" s="196" t="n">
        <v>2002</v>
      </c>
      <c r="B21" s="197" t="n">
        <v>14500</v>
      </c>
      <c r="C21" s="198" t="n">
        <v>5255</v>
      </c>
      <c r="D21" s="199" t="n">
        <v>640</v>
      </c>
      <c r="E21" s="214" t="n">
        <v>158</v>
      </c>
      <c r="F21" s="214" t="n">
        <v>113</v>
      </c>
      <c r="G21" s="214" t="n">
        <v>539</v>
      </c>
      <c r="H21" s="214" t="n">
        <v>366</v>
      </c>
      <c r="I21" s="215"/>
      <c r="J21" s="218" t="n">
        <v>218</v>
      </c>
      <c r="K21" s="202" t="n">
        <v>2697</v>
      </c>
      <c r="L21" s="203" t="n">
        <v>980</v>
      </c>
      <c r="M21" s="204" t="n">
        <v>133</v>
      </c>
      <c r="N21" s="205" t="n">
        <v>2141</v>
      </c>
      <c r="O21" s="206" t="n">
        <v>789</v>
      </c>
      <c r="P21" s="207" t="n">
        <v>119</v>
      </c>
      <c r="Q21" s="208" t="n">
        <v>2530</v>
      </c>
      <c r="R21" s="209" t="n">
        <v>920</v>
      </c>
      <c r="S21" s="210" t="n">
        <v>125</v>
      </c>
      <c r="T21" s="211" t="n">
        <v>7132</v>
      </c>
      <c r="U21" s="212" t="n">
        <v>2566</v>
      </c>
      <c r="V21" s="213" t="n">
        <v>263</v>
      </c>
      <c r="W21" s="175"/>
      <c r="X21" s="175"/>
      <c r="Y21" s="175"/>
    </row>
    <row r="22" s="1" customFormat="true" ht="15.75" hidden="false" customHeight="false" outlineLevel="0" collapsed="false">
      <c r="A22" s="196" t="n">
        <v>2001</v>
      </c>
      <c r="B22" s="197" t="n">
        <v>14393</v>
      </c>
      <c r="C22" s="198" t="n">
        <v>5190</v>
      </c>
      <c r="D22" s="199" t="n">
        <v>636</v>
      </c>
      <c r="E22" s="214" t="n">
        <v>167</v>
      </c>
      <c r="F22" s="214" t="n">
        <v>122</v>
      </c>
      <c r="G22" s="214" t="n">
        <v>598</v>
      </c>
      <c r="H22" s="214" t="n">
        <v>493</v>
      </c>
      <c r="I22" s="215"/>
      <c r="J22" s="218" t="n">
        <v>150</v>
      </c>
      <c r="K22" s="202" t="n">
        <v>2673</v>
      </c>
      <c r="L22" s="203" t="n">
        <v>957</v>
      </c>
      <c r="M22" s="204" t="n">
        <v>133</v>
      </c>
      <c r="N22" s="205" t="n">
        <v>2127</v>
      </c>
      <c r="O22" s="206" t="n">
        <v>769</v>
      </c>
      <c r="P22" s="207" t="n">
        <v>120</v>
      </c>
      <c r="Q22" s="208" t="n">
        <v>2498</v>
      </c>
      <c r="R22" s="209" t="n">
        <v>910</v>
      </c>
      <c r="S22" s="210" t="n">
        <v>124</v>
      </c>
      <c r="T22" s="211" t="n">
        <v>7095</v>
      </c>
      <c r="U22" s="212" t="n">
        <v>2554</v>
      </c>
      <c r="V22" s="213" t="n">
        <v>259</v>
      </c>
      <c r="W22" s="175"/>
      <c r="X22" s="175"/>
      <c r="Y22" s="175"/>
    </row>
    <row r="23" s="1" customFormat="true" ht="15.75" hidden="false" customHeight="false" outlineLevel="0" collapsed="false">
      <c r="A23" s="196" t="n">
        <v>2000</v>
      </c>
      <c r="B23" s="197" t="n">
        <v>14234</v>
      </c>
      <c r="C23" s="198" t="n">
        <v>5107</v>
      </c>
      <c r="D23" s="199" t="n">
        <v>579</v>
      </c>
      <c r="E23" s="214" t="n">
        <v>161</v>
      </c>
      <c r="F23" s="214" t="n">
        <v>84</v>
      </c>
      <c r="G23" s="214" t="n">
        <v>532</v>
      </c>
      <c r="H23" s="214" t="n">
        <v>410</v>
      </c>
      <c r="I23" s="215"/>
      <c r="J23" s="218" t="n">
        <v>199</v>
      </c>
      <c r="K23" s="202" t="n">
        <v>2608</v>
      </c>
      <c r="L23" s="203" t="n">
        <v>922</v>
      </c>
      <c r="M23" s="204" t="n">
        <v>132</v>
      </c>
      <c r="N23" s="205" t="n">
        <v>2139</v>
      </c>
      <c r="O23" s="206" t="n">
        <v>766</v>
      </c>
      <c r="P23" s="207" t="n">
        <v>123</v>
      </c>
      <c r="Q23" s="208" t="n">
        <v>2491</v>
      </c>
      <c r="R23" s="209" t="n">
        <v>907</v>
      </c>
      <c r="S23" s="210" t="n">
        <v>112</v>
      </c>
      <c r="T23" s="211" t="n">
        <v>6996</v>
      </c>
      <c r="U23" s="212" t="n">
        <v>2512</v>
      </c>
      <c r="V23" s="213" t="n">
        <v>212</v>
      </c>
      <c r="W23" s="175"/>
      <c r="X23" s="175"/>
      <c r="Y23" s="175"/>
    </row>
    <row r="24" s="1" customFormat="true" ht="15.75" hidden="false" customHeight="false" outlineLevel="0" collapsed="false">
      <c r="A24" s="196" t="n">
        <v>1999</v>
      </c>
      <c r="B24" s="197" t="n">
        <v>14044</v>
      </c>
      <c r="C24" s="198" t="n">
        <v>4981</v>
      </c>
      <c r="D24" s="199" t="n">
        <v>500</v>
      </c>
      <c r="E24" s="214" t="n">
        <v>169</v>
      </c>
      <c r="F24" s="214" t="n">
        <v>94</v>
      </c>
      <c r="G24" s="214" t="n">
        <v>526</v>
      </c>
      <c r="H24" s="214" t="n">
        <v>410</v>
      </c>
      <c r="I24" s="215"/>
      <c r="J24" s="218" t="n">
        <v>191</v>
      </c>
      <c r="K24" s="202" t="n">
        <v>2599</v>
      </c>
      <c r="L24" s="203" t="n">
        <v>899</v>
      </c>
      <c r="M24" s="204" t="n">
        <v>113</v>
      </c>
      <c r="N24" s="205" t="n">
        <v>2116</v>
      </c>
      <c r="O24" s="206" t="n">
        <v>752</v>
      </c>
      <c r="P24" s="207" t="n">
        <v>115</v>
      </c>
      <c r="Q24" s="208" t="n">
        <v>2451</v>
      </c>
      <c r="R24" s="209" t="n">
        <v>877</v>
      </c>
      <c r="S24" s="210" t="n">
        <v>114</v>
      </c>
      <c r="T24" s="211" t="n">
        <v>6878</v>
      </c>
      <c r="U24" s="212" t="n">
        <v>2453</v>
      </c>
      <c r="V24" s="213" t="n">
        <v>158</v>
      </c>
      <c r="W24" s="175"/>
      <c r="X24" s="175"/>
      <c r="Y24" s="175"/>
    </row>
    <row r="25" s="1" customFormat="true" ht="15.75" hidden="false" customHeight="false" outlineLevel="0" collapsed="false">
      <c r="A25" s="196" t="n">
        <v>1998</v>
      </c>
      <c r="B25" s="197" t="n">
        <v>13852</v>
      </c>
      <c r="C25" s="198" t="n">
        <v>4856</v>
      </c>
      <c r="D25" s="199" t="n">
        <v>446</v>
      </c>
      <c r="E25" s="214" t="n">
        <v>153</v>
      </c>
      <c r="F25" s="214" t="n">
        <v>94</v>
      </c>
      <c r="G25" s="214" t="n">
        <v>491</v>
      </c>
      <c r="H25" s="214" t="n">
        <v>415</v>
      </c>
      <c r="I25" s="215"/>
      <c r="J25" s="218" t="n">
        <v>135</v>
      </c>
      <c r="K25" s="202" t="n">
        <v>2562</v>
      </c>
      <c r="L25" s="203" t="n">
        <v>883</v>
      </c>
      <c r="M25" s="204" t="n">
        <v>83</v>
      </c>
      <c r="N25" s="205" t="n">
        <v>2081</v>
      </c>
      <c r="O25" s="206" t="n">
        <v>727</v>
      </c>
      <c r="P25" s="207" t="n">
        <v>111</v>
      </c>
      <c r="Q25" s="208" t="n">
        <v>2425</v>
      </c>
      <c r="R25" s="209" t="n">
        <v>860</v>
      </c>
      <c r="S25" s="210" t="n">
        <v>110</v>
      </c>
      <c r="T25" s="211" t="n">
        <v>6784</v>
      </c>
      <c r="U25" s="212" t="n">
        <v>2386</v>
      </c>
      <c r="V25" s="213" t="n">
        <v>142</v>
      </c>
      <c r="W25" s="175"/>
      <c r="X25" s="175"/>
      <c r="Y25" s="175"/>
    </row>
    <row r="26" s="1" customFormat="true" ht="15.75" hidden="false" customHeight="false" outlineLevel="0" collapsed="false">
      <c r="A26" s="196" t="n">
        <v>1997</v>
      </c>
      <c r="B26" s="197" t="n">
        <v>13717</v>
      </c>
      <c r="C26" s="198" t="n">
        <v>4780</v>
      </c>
      <c r="D26" s="199" t="n">
        <v>392</v>
      </c>
      <c r="E26" s="214" t="n">
        <v>143</v>
      </c>
      <c r="F26" s="214" t="n">
        <v>98</v>
      </c>
      <c r="G26" s="214" t="n">
        <v>524</v>
      </c>
      <c r="H26" s="214" t="n">
        <v>406</v>
      </c>
      <c r="I26" s="215"/>
      <c r="J26" s="218" t="n">
        <v>163</v>
      </c>
      <c r="K26" s="202" t="n">
        <v>2544</v>
      </c>
      <c r="L26" s="203" t="n">
        <v>860</v>
      </c>
      <c r="M26" s="204"/>
      <c r="N26" s="205" t="n">
        <v>2038</v>
      </c>
      <c r="O26" s="206" t="n">
        <v>704</v>
      </c>
      <c r="P26" s="207"/>
      <c r="Q26" s="208" t="n">
        <v>2423</v>
      </c>
      <c r="R26" s="209" t="n">
        <v>862</v>
      </c>
      <c r="S26" s="210"/>
      <c r="T26" s="211" t="n">
        <v>6712</v>
      </c>
      <c r="U26" s="212" t="n">
        <v>2354</v>
      </c>
      <c r="V26" s="213"/>
      <c r="W26" s="175"/>
      <c r="X26" s="175"/>
    </row>
    <row r="27" s="1" customFormat="true" ht="15.75" hidden="false" customHeight="false" outlineLevel="0" collapsed="false">
      <c r="A27" s="196" t="n">
        <v>1996</v>
      </c>
      <c r="B27" s="197" t="n">
        <v>13554</v>
      </c>
      <c r="C27" s="198" t="n">
        <v>4581</v>
      </c>
      <c r="D27" s="199" t="n">
        <v>328</v>
      </c>
      <c r="E27" s="214" t="n">
        <v>163</v>
      </c>
      <c r="F27" s="214" t="n">
        <v>93</v>
      </c>
      <c r="G27" s="214" t="n">
        <v>514</v>
      </c>
      <c r="H27" s="214" t="n">
        <v>373</v>
      </c>
      <c r="I27" s="215"/>
      <c r="J27" s="218" t="n">
        <v>211</v>
      </c>
      <c r="K27" s="202" t="n">
        <v>2485</v>
      </c>
      <c r="L27" s="203"/>
      <c r="M27" s="204"/>
      <c r="N27" s="205" t="n">
        <v>1995</v>
      </c>
      <c r="O27" s="206"/>
      <c r="P27" s="207"/>
      <c r="Q27" s="208" t="n">
        <v>2388</v>
      </c>
      <c r="R27" s="209"/>
      <c r="S27" s="210"/>
      <c r="T27" s="211" t="n">
        <v>6686</v>
      </c>
      <c r="U27" s="212"/>
      <c r="V27" s="213"/>
      <c r="W27" s="175"/>
      <c r="X27" s="175"/>
    </row>
    <row r="28" s="1" customFormat="true" ht="15.75" hidden="false" customHeight="false" outlineLevel="0" collapsed="false">
      <c r="A28" s="196" t="n">
        <v>1995</v>
      </c>
      <c r="B28" s="197" t="n">
        <v>13343</v>
      </c>
      <c r="C28" s="219" t="n">
        <v>4468</v>
      </c>
      <c r="D28" s="199" t="n">
        <v>283</v>
      </c>
      <c r="E28" s="214" t="n">
        <v>137</v>
      </c>
      <c r="F28" s="214" t="n">
        <v>84</v>
      </c>
      <c r="G28" s="214" t="n">
        <v>492</v>
      </c>
      <c r="H28" s="214" t="n">
        <v>362</v>
      </c>
      <c r="I28" s="215"/>
      <c r="J28" s="218" t="n">
        <v>183</v>
      </c>
      <c r="K28" s="220" t="n">
        <v>2248</v>
      </c>
      <c r="L28" s="221"/>
      <c r="M28" s="222"/>
      <c r="N28" s="223" t="n">
        <v>1955</v>
      </c>
      <c r="O28" s="224"/>
      <c r="P28" s="225"/>
      <c r="Q28" s="226" t="n">
        <v>2340</v>
      </c>
      <c r="R28" s="227"/>
      <c r="S28" s="228"/>
      <c r="T28" s="229" t="n">
        <v>6800</v>
      </c>
      <c r="U28" s="230"/>
      <c r="V28" s="231"/>
      <c r="W28" s="175"/>
      <c r="X28" s="175"/>
    </row>
    <row r="29" s="1" customFormat="true" ht="15.75" hidden="false" customHeight="false" outlineLevel="0" collapsed="false">
      <c r="A29" s="196" t="n">
        <v>1994</v>
      </c>
      <c r="B29" s="197" t="n">
        <v>13160</v>
      </c>
      <c r="C29" s="219" t="n">
        <v>4335</v>
      </c>
      <c r="D29" s="232" t="n">
        <v>226</v>
      </c>
      <c r="E29" s="214" t="n">
        <v>156</v>
      </c>
      <c r="F29" s="214" t="n">
        <v>91</v>
      </c>
      <c r="G29" s="214" t="n">
        <v>427</v>
      </c>
      <c r="H29" s="214" t="n">
        <v>344</v>
      </c>
      <c r="I29" s="215"/>
      <c r="J29" s="218" t="n">
        <v>148</v>
      </c>
      <c r="K29" s="220" t="n">
        <v>2387</v>
      </c>
      <c r="L29" s="221"/>
      <c r="M29" s="222"/>
      <c r="N29" s="223" t="n">
        <v>1915</v>
      </c>
      <c r="O29" s="224"/>
      <c r="P29" s="225"/>
      <c r="Q29" s="226" t="n">
        <v>2269</v>
      </c>
      <c r="R29" s="227"/>
      <c r="S29" s="228"/>
      <c r="T29" s="229" t="n">
        <v>6589</v>
      </c>
      <c r="U29" s="230"/>
      <c r="V29" s="231"/>
      <c r="W29" s="175"/>
      <c r="X29" s="175"/>
    </row>
    <row r="30" s="1" customFormat="true" ht="15.75" hidden="false" customHeight="false" outlineLevel="0" collapsed="false">
      <c r="A30" s="196" t="n">
        <v>1993</v>
      </c>
      <c r="B30" s="197" t="n">
        <v>13012</v>
      </c>
      <c r="C30" s="219" t="n">
        <v>4166</v>
      </c>
      <c r="D30" s="232" t="n">
        <v>189</v>
      </c>
      <c r="E30" s="214" t="n">
        <v>122</v>
      </c>
      <c r="F30" s="214"/>
      <c r="G30" s="214" t="n">
        <v>428</v>
      </c>
      <c r="H30" s="214" t="n">
        <v>303</v>
      </c>
      <c r="I30" s="215"/>
      <c r="J30" s="218" t="n">
        <v>150</v>
      </c>
      <c r="K30" s="220" t="n">
        <v>2349</v>
      </c>
      <c r="L30" s="221"/>
      <c r="M30" s="222"/>
      <c r="N30" s="223" t="n">
        <v>1892</v>
      </c>
      <c r="O30" s="224"/>
      <c r="P30" s="225"/>
      <c r="Q30" s="226" t="n">
        <v>2259</v>
      </c>
      <c r="R30" s="227"/>
      <c r="S30" s="228"/>
      <c r="T30" s="229" t="n">
        <v>6512</v>
      </c>
      <c r="U30" s="230"/>
      <c r="V30" s="231"/>
      <c r="W30" s="175"/>
      <c r="X30" s="175"/>
    </row>
    <row r="31" s="1" customFormat="true" ht="15.75" hidden="false" customHeight="false" outlineLevel="0" collapsed="false">
      <c r="A31" s="196" t="n">
        <v>1992</v>
      </c>
      <c r="B31" s="197" t="n">
        <v>12862</v>
      </c>
      <c r="C31" s="219" t="n">
        <v>4091</v>
      </c>
      <c r="D31" s="232" t="n">
        <v>149</v>
      </c>
      <c r="E31" s="214" t="n">
        <v>160</v>
      </c>
      <c r="F31" s="214" t="n">
        <v>68</v>
      </c>
      <c r="G31" s="214" t="n">
        <v>414</v>
      </c>
      <c r="H31" s="214" t="n">
        <v>228</v>
      </c>
      <c r="I31" s="215"/>
      <c r="J31" s="218" t="n">
        <v>278</v>
      </c>
      <c r="K31" s="220"/>
      <c r="L31" s="221"/>
      <c r="M31" s="222"/>
      <c r="N31" s="223"/>
      <c r="O31" s="224"/>
      <c r="P31" s="225"/>
      <c r="Q31" s="226"/>
      <c r="R31" s="227"/>
      <c r="S31" s="228"/>
      <c r="T31" s="229"/>
      <c r="U31" s="230"/>
      <c r="V31" s="231"/>
      <c r="W31" s="175"/>
      <c r="X31" s="175"/>
    </row>
    <row r="32" s="1" customFormat="true" ht="15.75" hidden="false" customHeight="false" outlineLevel="0" collapsed="false">
      <c r="A32" s="196" t="n">
        <v>1991</v>
      </c>
      <c r="B32" s="197" t="n">
        <v>12584</v>
      </c>
      <c r="C32" s="219" t="n">
        <v>4075</v>
      </c>
      <c r="D32" s="232" t="n">
        <v>147</v>
      </c>
      <c r="E32" s="214" t="n">
        <v>116</v>
      </c>
      <c r="F32" s="214" t="n">
        <v>80</v>
      </c>
      <c r="G32" s="214" t="n">
        <v>295</v>
      </c>
      <c r="H32" s="214" t="n">
        <v>232</v>
      </c>
      <c r="I32" s="215"/>
      <c r="J32" s="218" t="n">
        <v>99</v>
      </c>
      <c r="K32" s="220"/>
      <c r="L32" s="221"/>
      <c r="M32" s="222"/>
      <c r="N32" s="223"/>
      <c r="O32" s="224"/>
      <c r="P32" s="225"/>
      <c r="Q32" s="226"/>
      <c r="R32" s="227"/>
      <c r="S32" s="228"/>
      <c r="T32" s="229"/>
      <c r="U32" s="230"/>
      <c r="V32" s="231"/>
      <c r="W32" s="175"/>
      <c r="X32" s="175"/>
    </row>
    <row r="33" s="1" customFormat="true" ht="15.75" hidden="false" customHeight="false" outlineLevel="0" collapsed="false">
      <c r="A33" s="196" t="n">
        <v>1990</v>
      </c>
      <c r="B33" s="197" t="n">
        <v>12563</v>
      </c>
      <c r="C33" s="219" t="n">
        <v>4128</v>
      </c>
      <c r="D33" s="232" t="n">
        <v>108</v>
      </c>
      <c r="E33" s="214" t="n">
        <v>150</v>
      </c>
      <c r="F33" s="214" t="n">
        <v>76</v>
      </c>
      <c r="G33" s="214" t="n">
        <v>463</v>
      </c>
      <c r="H33" s="214" t="n">
        <v>290</v>
      </c>
      <c r="I33" s="215"/>
      <c r="J33" s="218" t="n">
        <v>247</v>
      </c>
      <c r="K33" s="220" t="n">
        <v>2216</v>
      </c>
      <c r="L33" s="221"/>
      <c r="M33" s="222"/>
      <c r="N33" s="233" t="n">
        <v>1873</v>
      </c>
      <c r="O33" s="224"/>
      <c r="P33" s="225"/>
      <c r="Q33" s="226" t="n">
        <v>2210</v>
      </c>
      <c r="R33" s="227"/>
      <c r="S33" s="228"/>
      <c r="T33" s="229" t="n">
        <v>6264</v>
      </c>
      <c r="U33" s="230"/>
      <c r="V33" s="231"/>
      <c r="W33" s="175"/>
      <c r="X33" s="175"/>
    </row>
    <row r="34" s="1" customFormat="true" ht="15.75" hidden="false" customHeight="false" outlineLevel="0" collapsed="false">
      <c r="A34" s="196" t="n">
        <v>1989</v>
      </c>
      <c r="B34" s="197" t="n">
        <v>12316</v>
      </c>
      <c r="C34" s="219" t="n">
        <v>4037</v>
      </c>
      <c r="D34" s="232" t="n">
        <v>62</v>
      </c>
      <c r="E34" s="214" t="n">
        <v>116</v>
      </c>
      <c r="F34" s="214" t="n">
        <v>80</v>
      </c>
      <c r="G34" s="214" t="n">
        <v>311</v>
      </c>
      <c r="H34" s="214" t="n">
        <v>267</v>
      </c>
      <c r="I34" s="215"/>
      <c r="J34" s="218" t="n">
        <v>80</v>
      </c>
      <c r="K34" s="220" t="n">
        <v>2128</v>
      </c>
      <c r="L34" s="221"/>
      <c r="M34" s="222"/>
      <c r="N34" s="223" t="n">
        <v>1875</v>
      </c>
      <c r="O34" s="224"/>
      <c r="P34" s="225"/>
      <c r="Q34" s="226" t="n">
        <v>2190</v>
      </c>
      <c r="R34" s="227"/>
      <c r="S34" s="228"/>
      <c r="T34" s="229" t="n">
        <v>6123</v>
      </c>
      <c r="U34" s="230"/>
      <c r="V34" s="231"/>
      <c r="W34" s="175"/>
      <c r="X34" s="175"/>
    </row>
    <row r="35" s="1" customFormat="true" ht="15.75" hidden="false" customHeight="false" outlineLevel="0" collapsed="false">
      <c r="A35" s="196" t="n">
        <v>1988</v>
      </c>
      <c r="B35" s="197" t="n">
        <v>12236</v>
      </c>
      <c r="C35" s="219" t="n">
        <v>3983</v>
      </c>
      <c r="D35" s="232" t="n">
        <v>53</v>
      </c>
      <c r="E35" s="214" t="n">
        <v>128</v>
      </c>
      <c r="F35" s="214" t="n">
        <v>80</v>
      </c>
      <c r="G35" s="214" t="n">
        <v>331</v>
      </c>
      <c r="H35" s="214" t="n">
        <v>262</v>
      </c>
      <c r="I35" s="215"/>
      <c r="J35" s="218" t="n">
        <v>117</v>
      </c>
      <c r="K35" s="220" t="n">
        <v>2120</v>
      </c>
      <c r="L35" s="221"/>
      <c r="M35" s="222"/>
      <c r="N35" s="223" t="n">
        <v>1884</v>
      </c>
      <c r="O35" s="224"/>
      <c r="P35" s="225"/>
      <c r="Q35" s="226" t="n">
        <v>2159</v>
      </c>
      <c r="R35" s="227"/>
      <c r="S35" s="228"/>
      <c r="T35" s="229" t="n">
        <v>6073</v>
      </c>
      <c r="U35" s="230"/>
      <c r="V35" s="231"/>
      <c r="W35" s="175"/>
      <c r="X35" s="175"/>
    </row>
    <row r="36" s="1" customFormat="true" ht="15.75" hidden="false" customHeight="false" outlineLevel="0" collapsed="false">
      <c r="A36" s="196" t="n">
        <v>1987</v>
      </c>
      <c r="B36" s="197" t="n">
        <v>12119</v>
      </c>
      <c r="C36" s="219"/>
      <c r="D36" s="232"/>
      <c r="E36" s="214" t="n">
        <v>115</v>
      </c>
      <c r="F36" s="214" t="n">
        <v>76</v>
      </c>
      <c r="G36" s="214" t="n">
        <v>358</v>
      </c>
      <c r="H36" s="214" t="n">
        <v>252</v>
      </c>
      <c r="I36" s="215"/>
      <c r="J36" s="218" t="n">
        <v>145</v>
      </c>
      <c r="K36" s="220" t="n">
        <v>2104</v>
      </c>
      <c r="L36" s="221"/>
      <c r="M36" s="222"/>
      <c r="N36" s="223" t="n">
        <v>1881</v>
      </c>
      <c r="O36" s="224"/>
      <c r="P36" s="225"/>
      <c r="Q36" s="226" t="n">
        <v>2169</v>
      </c>
      <c r="R36" s="227"/>
      <c r="S36" s="228"/>
      <c r="T36" s="229" t="n">
        <v>5965</v>
      </c>
      <c r="U36" s="230"/>
      <c r="V36" s="231"/>
      <c r="W36" s="175"/>
      <c r="X36" s="175"/>
    </row>
    <row r="37" s="1" customFormat="true" ht="15.75" hidden="false" customHeight="false" outlineLevel="0" collapsed="false">
      <c r="A37" s="196" t="n">
        <v>1986</v>
      </c>
      <c r="B37" s="197" t="n">
        <v>11974</v>
      </c>
      <c r="C37" s="219" t="n">
        <v>3701</v>
      </c>
      <c r="D37" s="232"/>
      <c r="E37" s="214" t="n">
        <v>140</v>
      </c>
      <c r="F37" s="214" t="n">
        <v>97</v>
      </c>
      <c r="G37" s="214" t="n">
        <v>353</v>
      </c>
      <c r="H37" s="214" t="n">
        <v>252</v>
      </c>
      <c r="I37" s="215"/>
      <c r="J37" s="218" t="n">
        <v>144</v>
      </c>
      <c r="K37" s="220" t="n">
        <v>2095</v>
      </c>
      <c r="L37" s="221"/>
      <c r="M37" s="222"/>
      <c r="N37" s="223" t="n">
        <v>1873</v>
      </c>
      <c r="O37" s="224"/>
      <c r="P37" s="225"/>
      <c r="Q37" s="226" t="n">
        <v>2161</v>
      </c>
      <c r="R37" s="227"/>
      <c r="S37" s="228"/>
      <c r="T37" s="229" t="n">
        <v>5845</v>
      </c>
      <c r="U37" s="230"/>
      <c r="V37" s="231"/>
      <c r="W37" s="175"/>
    </row>
    <row r="38" s="1" customFormat="true" ht="15.75" hidden="false" customHeight="false" outlineLevel="0" collapsed="false">
      <c r="A38" s="196" t="n">
        <v>1985</v>
      </c>
      <c r="B38" s="197" t="n">
        <v>11830</v>
      </c>
      <c r="C38" s="219" t="n">
        <v>3615</v>
      </c>
      <c r="D38" s="232"/>
      <c r="E38" s="214" t="n">
        <v>131</v>
      </c>
      <c r="F38" s="214" t="n">
        <v>77</v>
      </c>
      <c r="G38" s="214" t="n">
        <v>407</v>
      </c>
      <c r="H38" s="214" t="n">
        <v>271</v>
      </c>
      <c r="I38" s="215"/>
      <c r="J38" s="218" t="n">
        <v>190</v>
      </c>
      <c r="K38" s="220" t="n">
        <v>2069</v>
      </c>
      <c r="L38" s="221"/>
      <c r="M38" s="222"/>
      <c r="N38" s="223" t="n">
        <v>1864</v>
      </c>
      <c r="O38" s="224"/>
      <c r="P38" s="225"/>
      <c r="Q38" s="226" t="n">
        <v>2133</v>
      </c>
      <c r="R38" s="227"/>
      <c r="S38" s="228"/>
      <c r="T38" s="229" t="n">
        <v>5764</v>
      </c>
      <c r="U38" s="230"/>
      <c r="V38" s="231"/>
      <c r="W38" s="175"/>
    </row>
    <row r="39" s="1" customFormat="true" ht="15.75" hidden="false" customHeight="false" outlineLevel="0" collapsed="false">
      <c r="A39" s="196" t="n">
        <v>1984</v>
      </c>
      <c r="B39" s="197" t="n">
        <v>11640</v>
      </c>
      <c r="C39" s="219" t="n">
        <v>3504</v>
      </c>
      <c r="D39" s="232"/>
      <c r="E39" s="214" t="n">
        <v>123</v>
      </c>
      <c r="F39" s="214" t="n">
        <v>88</v>
      </c>
      <c r="G39" s="214" t="n">
        <v>494</v>
      </c>
      <c r="H39" s="214" t="n">
        <v>266</v>
      </c>
      <c r="I39" s="215"/>
      <c r="J39" s="218" t="n">
        <v>263</v>
      </c>
      <c r="K39" s="220" t="n">
        <v>2079</v>
      </c>
      <c r="L39" s="221"/>
      <c r="M39" s="222"/>
      <c r="N39" s="223" t="n">
        <v>1819</v>
      </c>
      <c r="O39" s="224"/>
      <c r="P39" s="225"/>
      <c r="Q39" s="226" t="n">
        <v>2097</v>
      </c>
      <c r="R39" s="227"/>
      <c r="S39" s="228"/>
      <c r="T39" s="229" t="n">
        <v>5645</v>
      </c>
      <c r="U39" s="230"/>
      <c r="V39" s="231"/>
      <c r="W39" s="175"/>
    </row>
    <row r="40" s="1" customFormat="true" ht="15.75" hidden="false" customHeight="false" outlineLevel="0" collapsed="false">
      <c r="A40" s="196" t="n">
        <v>1983</v>
      </c>
      <c r="B40" s="197" t="n">
        <v>11370</v>
      </c>
      <c r="C40" s="219" t="n">
        <v>3368</v>
      </c>
      <c r="D40" s="232"/>
      <c r="E40" s="214" t="n">
        <v>123</v>
      </c>
      <c r="F40" s="214" t="n">
        <v>93</v>
      </c>
      <c r="G40" s="214" t="n">
        <v>362</v>
      </c>
      <c r="H40" s="214" t="n">
        <v>269</v>
      </c>
      <c r="I40" s="215"/>
      <c r="J40" s="218" t="n">
        <v>123</v>
      </c>
      <c r="K40" s="220"/>
      <c r="L40" s="221"/>
      <c r="M40" s="222"/>
      <c r="N40" s="223"/>
      <c r="O40" s="224"/>
      <c r="P40" s="225"/>
      <c r="Q40" s="226"/>
      <c r="R40" s="227"/>
      <c r="S40" s="228"/>
      <c r="T40" s="229"/>
      <c r="U40" s="230"/>
      <c r="V40" s="231"/>
      <c r="W40" s="175"/>
    </row>
    <row r="41" s="1" customFormat="true" ht="15.75" hidden="false" customHeight="false" outlineLevel="0" collapsed="false">
      <c r="A41" s="196" t="n">
        <v>1982</v>
      </c>
      <c r="B41" s="197" t="n">
        <v>11247</v>
      </c>
      <c r="C41" s="219" t="n">
        <v>3291</v>
      </c>
      <c r="D41" s="232"/>
      <c r="E41" s="214" t="n">
        <v>150</v>
      </c>
      <c r="F41" s="214" t="n">
        <v>85</v>
      </c>
      <c r="G41" s="214" t="n">
        <v>357</v>
      </c>
      <c r="H41" s="214" t="n">
        <v>226</v>
      </c>
      <c r="I41" s="215"/>
      <c r="J41" s="218" t="n">
        <v>196</v>
      </c>
      <c r="K41" s="220"/>
      <c r="L41" s="221"/>
      <c r="M41" s="222"/>
      <c r="N41" s="223"/>
      <c r="O41" s="224"/>
      <c r="P41" s="225"/>
      <c r="Q41" s="226"/>
      <c r="R41" s="227"/>
      <c r="S41" s="228"/>
      <c r="T41" s="229"/>
      <c r="U41" s="230"/>
      <c r="V41" s="231"/>
      <c r="W41" s="175"/>
    </row>
    <row r="42" s="1" customFormat="true" ht="15.75" hidden="false" customHeight="false" outlineLevel="0" collapsed="false">
      <c r="A42" s="196" t="n">
        <v>1981</v>
      </c>
      <c r="B42" s="197" t="n">
        <v>11040</v>
      </c>
      <c r="C42" s="219" t="n">
        <v>3188</v>
      </c>
      <c r="D42" s="232"/>
      <c r="E42" s="214" t="n">
        <v>149</v>
      </c>
      <c r="F42" s="214" t="n">
        <v>74</v>
      </c>
      <c r="G42" s="214" t="n">
        <v>333</v>
      </c>
      <c r="H42" s="214" t="n">
        <v>143</v>
      </c>
      <c r="I42" s="215"/>
      <c r="J42" s="218" t="n">
        <v>265</v>
      </c>
      <c r="K42" s="220"/>
      <c r="L42" s="221"/>
      <c r="M42" s="222"/>
      <c r="N42" s="223"/>
      <c r="O42" s="224"/>
      <c r="P42" s="225"/>
      <c r="Q42" s="226"/>
      <c r="R42" s="227"/>
      <c r="S42" s="228"/>
      <c r="T42" s="229"/>
      <c r="U42" s="230"/>
      <c r="V42" s="231"/>
      <c r="W42" s="175"/>
    </row>
    <row r="43" s="1" customFormat="true" ht="15.75" hidden="false" customHeight="false" outlineLevel="0" collapsed="false">
      <c r="A43" s="196" t="n">
        <v>1980</v>
      </c>
      <c r="B43" s="197" t="n">
        <v>10722</v>
      </c>
      <c r="C43" s="219" t="n">
        <v>2704</v>
      </c>
      <c r="D43" s="232"/>
      <c r="E43" s="214" t="n">
        <v>120</v>
      </c>
      <c r="F43" s="214" t="n">
        <v>93</v>
      </c>
      <c r="G43" s="214" t="n">
        <v>473</v>
      </c>
      <c r="H43" s="214" t="n">
        <v>264</v>
      </c>
      <c r="I43" s="215"/>
      <c r="J43" s="218" t="n">
        <v>236</v>
      </c>
      <c r="K43" s="220" t="n">
        <v>1905</v>
      </c>
      <c r="L43" s="221"/>
      <c r="M43" s="222"/>
      <c r="N43" s="223" t="n">
        <v>1761</v>
      </c>
      <c r="O43" s="224"/>
      <c r="P43" s="225"/>
      <c r="Q43" s="226" t="n">
        <v>2026</v>
      </c>
      <c r="R43" s="227"/>
      <c r="S43" s="228"/>
      <c r="T43" s="229" t="n">
        <v>5030</v>
      </c>
      <c r="U43" s="230"/>
      <c r="V43" s="231"/>
      <c r="W43" s="175"/>
    </row>
    <row r="44" s="1" customFormat="true" ht="15.75" hidden="false" customHeight="false" outlineLevel="0" collapsed="false">
      <c r="A44" s="196" t="n">
        <v>1979</v>
      </c>
      <c r="B44" s="197" t="n">
        <v>10478</v>
      </c>
      <c r="C44" s="219" t="n">
        <v>2578</v>
      </c>
      <c r="D44" s="232"/>
      <c r="E44" s="214" t="n">
        <v>129</v>
      </c>
      <c r="F44" s="214" t="n">
        <v>100</v>
      </c>
      <c r="G44" s="214" t="n">
        <v>387</v>
      </c>
      <c r="H44" s="214" t="n">
        <v>283</v>
      </c>
      <c r="I44" s="215"/>
      <c r="J44" s="218" t="n">
        <v>133</v>
      </c>
      <c r="K44" s="220"/>
      <c r="L44" s="221"/>
      <c r="M44" s="222"/>
      <c r="N44" s="223"/>
      <c r="O44" s="224"/>
      <c r="P44" s="225"/>
      <c r="Q44" s="226"/>
      <c r="R44" s="227"/>
      <c r="S44" s="228"/>
      <c r="T44" s="229"/>
      <c r="U44" s="230"/>
      <c r="V44" s="231"/>
      <c r="W44" s="175"/>
    </row>
    <row r="45" s="1" customFormat="true" ht="15.75" hidden="false" customHeight="false" outlineLevel="0" collapsed="false">
      <c r="A45" s="196" t="n">
        <v>1978</v>
      </c>
      <c r="B45" s="197" t="n">
        <v>10345</v>
      </c>
      <c r="C45" s="219" t="n">
        <v>2515</v>
      </c>
      <c r="D45" s="232"/>
      <c r="E45" s="214" t="n">
        <v>128</v>
      </c>
      <c r="F45" s="214" t="n">
        <v>86</v>
      </c>
      <c r="G45" s="214" t="n">
        <v>336</v>
      </c>
      <c r="H45" s="214" t="n">
        <v>241</v>
      </c>
      <c r="I45" s="215"/>
      <c r="J45" s="218" t="n">
        <v>137</v>
      </c>
      <c r="K45" s="220"/>
      <c r="L45" s="221"/>
      <c r="M45" s="222"/>
      <c r="N45" s="223"/>
      <c r="O45" s="224"/>
      <c r="P45" s="225"/>
      <c r="Q45" s="226"/>
      <c r="R45" s="227"/>
      <c r="S45" s="228"/>
      <c r="T45" s="229"/>
      <c r="U45" s="230"/>
      <c r="V45" s="231"/>
      <c r="W45" s="175"/>
    </row>
    <row r="46" s="1" customFormat="true" ht="15.75" hidden="false" customHeight="false" outlineLevel="0" collapsed="false">
      <c r="A46" s="196" t="n">
        <v>1977</v>
      </c>
      <c r="B46" s="197" t="n">
        <v>10208</v>
      </c>
      <c r="C46" s="219" t="n">
        <v>2467</v>
      </c>
      <c r="D46" s="232"/>
      <c r="E46" s="214" t="n">
        <v>165</v>
      </c>
      <c r="F46" s="214" t="n">
        <v>76</v>
      </c>
      <c r="G46" s="214" t="n">
        <v>276</v>
      </c>
      <c r="H46" s="214" t="n">
        <v>258</v>
      </c>
      <c r="I46" s="215"/>
      <c r="J46" s="218" t="n">
        <v>107</v>
      </c>
      <c r="K46" s="220"/>
      <c r="L46" s="221"/>
      <c r="M46" s="222"/>
      <c r="N46" s="223"/>
      <c r="O46" s="224"/>
      <c r="P46" s="225"/>
      <c r="Q46" s="226"/>
      <c r="R46" s="227"/>
      <c r="S46" s="228"/>
      <c r="T46" s="229"/>
      <c r="U46" s="230"/>
      <c r="V46" s="231"/>
      <c r="W46" s="175"/>
    </row>
    <row r="47" s="1" customFormat="true" ht="15.75" hidden="false" customHeight="false" outlineLevel="0" collapsed="false">
      <c r="A47" s="196" t="n">
        <v>1976</v>
      </c>
      <c r="B47" s="197" t="n">
        <v>10101</v>
      </c>
      <c r="C47" s="219" t="n">
        <v>2434</v>
      </c>
      <c r="D47" s="232"/>
      <c r="E47" s="214" t="n">
        <v>158</v>
      </c>
      <c r="F47" s="214" t="n">
        <v>80</v>
      </c>
      <c r="G47" s="214" t="n">
        <v>294</v>
      </c>
      <c r="H47" s="214" t="n">
        <v>277</v>
      </c>
      <c r="I47" s="215"/>
      <c r="J47" s="218" t="n">
        <v>95</v>
      </c>
      <c r="K47" s="220"/>
      <c r="L47" s="221"/>
      <c r="M47" s="222"/>
      <c r="N47" s="223"/>
      <c r="O47" s="224"/>
      <c r="P47" s="225"/>
      <c r="Q47" s="226"/>
      <c r="R47" s="227"/>
      <c r="S47" s="228"/>
      <c r="T47" s="229"/>
      <c r="U47" s="230"/>
      <c r="V47" s="231"/>
      <c r="W47" s="175"/>
    </row>
    <row r="48" s="1" customFormat="true" ht="15.75" hidden="false" customHeight="false" outlineLevel="0" collapsed="false">
      <c r="A48" s="196" t="n">
        <v>1975</v>
      </c>
      <c r="B48" s="197" t="n">
        <v>10006</v>
      </c>
      <c r="C48" s="219" t="n">
        <v>2408</v>
      </c>
      <c r="D48" s="232"/>
      <c r="E48" s="214" t="n">
        <v>176</v>
      </c>
      <c r="F48" s="214" t="n">
        <v>80</v>
      </c>
      <c r="G48" s="214" t="n">
        <v>1436</v>
      </c>
      <c r="H48" s="214" t="n">
        <v>285</v>
      </c>
      <c r="I48" s="215"/>
      <c r="J48" s="218" t="n">
        <v>1247</v>
      </c>
      <c r="K48" s="220"/>
      <c r="L48" s="221"/>
      <c r="M48" s="222"/>
      <c r="N48" s="223"/>
      <c r="O48" s="224"/>
      <c r="P48" s="225"/>
      <c r="Q48" s="226"/>
      <c r="R48" s="227"/>
      <c r="S48" s="228"/>
      <c r="T48" s="229"/>
      <c r="U48" s="230"/>
      <c r="V48" s="231"/>
      <c r="W48" s="175"/>
    </row>
    <row r="49" s="1" customFormat="true" ht="15.75" hidden="false" customHeight="false" outlineLevel="0" collapsed="false">
      <c r="A49" s="196" t="n">
        <v>1974</v>
      </c>
      <c r="B49" s="197" t="n">
        <v>8759</v>
      </c>
      <c r="C49" s="219" t="n">
        <v>2098</v>
      </c>
      <c r="D49" s="232"/>
      <c r="E49" s="214" t="n">
        <v>182</v>
      </c>
      <c r="F49" s="214" t="n">
        <v>65</v>
      </c>
      <c r="G49" s="214" t="n">
        <v>481</v>
      </c>
      <c r="H49" s="214" t="n">
        <v>196</v>
      </c>
      <c r="I49" s="215"/>
      <c r="J49" s="218" t="n">
        <v>402</v>
      </c>
      <c r="K49" s="220"/>
      <c r="L49" s="221"/>
      <c r="M49" s="222"/>
      <c r="N49" s="223"/>
      <c r="O49" s="224"/>
      <c r="P49" s="225"/>
      <c r="Q49" s="226"/>
      <c r="R49" s="227"/>
      <c r="S49" s="228"/>
      <c r="T49" s="229"/>
      <c r="U49" s="230"/>
      <c r="V49" s="231"/>
      <c r="W49" s="175"/>
    </row>
    <row r="50" s="1" customFormat="true" ht="15.75" hidden="false" customHeight="false" outlineLevel="0" collapsed="false">
      <c r="A50" s="196" t="n">
        <v>1973</v>
      </c>
      <c r="B50" s="197" t="n">
        <v>8357</v>
      </c>
      <c r="C50" s="219" t="n">
        <v>2027</v>
      </c>
      <c r="D50" s="232"/>
      <c r="E50" s="214" t="n">
        <v>152</v>
      </c>
      <c r="F50" s="214" t="n">
        <v>87</v>
      </c>
      <c r="G50" s="214" t="n">
        <v>493</v>
      </c>
      <c r="H50" s="214" t="n">
        <v>235</v>
      </c>
      <c r="I50" s="215"/>
      <c r="J50" s="218" t="n">
        <v>323</v>
      </c>
      <c r="K50" s="220"/>
      <c r="L50" s="221"/>
      <c r="M50" s="222"/>
      <c r="N50" s="223"/>
      <c r="O50" s="224"/>
      <c r="P50" s="225"/>
      <c r="Q50" s="226"/>
      <c r="R50" s="227"/>
      <c r="S50" s="228"/>
      <c r="T50" s="229"/>
      <c r="U50" s="230"/>
      <c r="V50" s="231"/>
      <c r="W50" s="175"/>
    </row>
    <row r="51" s="1" customFormat="true" ht="15.75" hidden="false" customHeight="false" outlineLevel="0" collapsed="false">
      <c r="A51" s="196" t="n">
        <v>1972</v>
      </c>
      <c r="B51" s="197" t="n">
        <v>8034</v>
      </c>
      <c r="C51" s="219" t="n">
        <v>1966</v>
      </c>
      <c r="D51" s="232"/>
      <c r="E51" s="214" t="n">
        <v>160</v>
      </c>
      <c r="F51" s="214" t="n">
        <v>65</v>
      </c>
      <c r="G51" s="214" t="n">
        <v>452</v>
      </c>
      <c r="H51" s="214" t="n">
        <v>261</v>
      </c>
      <c r="I51" s="215"/>
      <c r="J51" s="218" t="n">
        <v>286</v>
      </c>
      <c r="K51" s="220"/>
      <c r="L51" s="221"/>
      <c r="M51" s="222"/>
      <c r="N51" s="223"/>
      <c r="O51" s="224"/>
      <c r="P51" s="225"/>
      <c r="Q51" s="226"/>
      <c r="R51" s="227"/>
      <c r="S51" s="228"/>
      <c r="T51" s="229"/>
      <c r="U51" s="230"/>
      <c r="V51" s="231"/>
      <c r="W51" s="175"/>
    </row>
    <row r="52" s="1" customFormat="true" ht="15.75" hidden="false" customHeight="false" outlineLevel="0" collapsed="false">
      <c r="A52" s="196" t="n">
        <v>1971</v>
      </c>
      <c r="B52" s="197" t="n">
        <v>7748</v>
      </c>
      <c r="C52" s="219" t="n">
        <v>1919</v>
      </c>
      <c r="D52" s="232"/>
      <c r="E52" s="214" t="n">
        <v>130</v>
      </c>
      <c r="F52" s="214" t="n">
        <v>58</v>
      </c>
      <c r="G52" s="214" t="n">
        <v>396</v>
      </c>
      <c r="H52" s="214" t="n">
        <v>270</v>
      </c>
      <c r="I52" s="215"/>
      <c r="J52" s="218" t="n">
        <v>198</v>
      </c>
      <c r="K52" s="220"/>
      <c r="L52" s="221"/>
      <c r="M52" s="222"/>
      <c r="N52" s="223"/>
      <c r="O52" s="224"/>
      <c r="P52" s="225"/>
      <c r="Q52" s="226"/>
      <c r="R52" s="227"/>
      <c r="S52" s="228"/>
      <c r="T52" s="229"/>
      <c r="U52" s="230"/>
      <c r="V52" s="231"/>
      <c r="W52" s="175"/>
    </row>
    <row r="53" s="1" customFormat="true" ht="15.75" hidden="false" customHeight="false" outlineLevel="0" collapsed="false">
      <c r="A53" s="196" t="n">
        <v>1970</v>
      </c>
      <c r="B53" s="197" t="n">
        <v>7470</v>
      </c>
      <c r="C53" s="219" t="n">
        <v>1575</v>
      </c>
      <c r="D53" s="232"/>
      <c r="E53" s="214" t="n">
        <v>149</v>
      </c>
      <c r="F53" s="214" t="n">
        <v>71</v>
      </c>
      <c r="G53" s="214" t="n">
        <v>411</v>
      </c>
      <c r="H53" s="214" t="n">
        <v>282</v>
      </c>
      <c r="I53" s="215"/>
      <c r="J53" s="218" t="n">
        <v>207</v>
      </c>
      <c r="K53" s="220"/>
      <c r="L53" s="221"/>
      <c r="M53" s="222"/>
      <c r="N53" s="223"/>
      <c r="O53" s="224"/>
      <c r="P53" s="225"/>
      <c r="Q53" s="226"/>
      <c r="R53" s="227"/>
      <c r="S53" s="228"/>
      <c r="T53" s="229"/>
      <c r="U53" s="230"/>
      <c r="V53" s="231"/>
      <c r="W53" s="175"/>
    </row>
    <row r="54" s="1" customFormat="true" ht="15.75" hidden="false" customHeight="false" outlineLevel="0" collapsed="false">
      <c r="A54" s="196" t="n">
        <v>1969</v>
      </c>
      <c r="B54" s="197" t="n">
        <v>7263</v>
      </c>
      <c r="C54" s="219" t="n">
        <v>1527</v>
      </c>
      <c r="D54" s="232"/>
      <c r="E54" s="214" t="n">
        <v>155</v>
      </c>
      <c r="F54" s="214" t="n">
        <v>60</v>
      </c>
      <c r="G54" s="214" t="n">
        <v>361</v>
      </c>
      <c r="H54" s="214" t="n">
        <v>326</v>
      </c>
      <c r="I54" s="215"/>
      <c r="J54" s="218" t="n">
        <v>130</v>
      </c>
      <c r="K54" s="220"/>
      <c r="L54" s="221"/>
      <c r="M54" s="222"/>
      <c r="N54" s="223"/>
      <c r="O54" s="224"/>
      <c r="P54" s="225"/>
      <c r="Q54" s="226"/>
      <c r="R54" s="227"/>
      <c r="S54" s="228"/>
      <c r="T54" s="229"/>
      <c r="U54" s="230"/>
      <c r="V54" s="231"/>
      <c r="W54" s="175"/>
    </row>
    <row r="55" s="1" customFormat="true" ht="15.75" hidden="false" customHeight="false" outlineLevel="0" collapsed="false">
      <c r="A55" s="196" t="n">
        <v>1968</v>
      </c>
      <c r="B55" s="197" t="n">
        <v>7133</v>
      </c>
      <c r="C55" s="219" t="n">
        <v>1506</v>
      </c>
      <c r="D55" s="232"/>
      <c r="E55" s="214" t="n">
        <v>136</v>
      </c>
      <c r="F55" s="214" t="n">
        <v>59</v>
      </c>
      <c r="G55" s="214" t="n">
        <v>400</v>
      </c>
      <c r="H55" s="214" t="n">
        <v>305</v>
      </c>
      <c r="I55" s="215"/>
      <c r="J55" s="218" t="n">
        <v>172</v>
      </c>
      <c r="K55" s="220"/>
      <c r="L55" s="221"/>
      <c r="M55" s="222"/>
      <c r="N55" s="223"/>
      <c r="O55" s="224"/>
      <c r="P55" s="225"/>
      <c r="Q55" s="226"/>
      <c r="R55" s="227"/>
      <c r="S55" s="228"/>
      <c r="T55" s="229"/>
      <c r="U55" s="230"/>
      <c r="V55" s="231"/>
      <c r="W55" s="175"/>
    </row>
    <row r="56" s="1" customFormat="true" ht="15.75" hidden="false" customHeight="false" outlineLevel="0" collapsed="false">
      <c r="A56" s="196" t="n">
        <v>1967</v>
      </c>
      <c r="B56" s="197" t="n">
        <v>6958</v>
      </c>
      <c r="C56" s="219" t="n">
        <v>1465</v>
      </c>
      <c r="D56" s="232"/>
      <c r="E56" s="214" t="n">
        <v>133</v>
      </c>
      <c r="F56" s="214" t="n">
        <v>69</v>
      </c>
      <c r="G56" s="214" t="n">
        <v>272</v>
      </c>
      <c r="H56" s="214" t="n">
        <v>275</v>
      </c>
      <c r="I56" s="215"/>
      <c r="J56" s="218" t="n">
        <v>61</v>
      </c>
      <c r="K56" s="220"/>
      <c r="L56" s="221"/>
      <c r="M56" s="222"/>
      <c r="N56" s="223"/>
      <c r="O56" s="224"/>
      <c r="P56" s="225"/>
      <c r="Q56" s="226"/>
      <c r="R56" s="227"/>
      <c r="S56" s="228"/>
      <c r="T56" s="229"/>
      <c r="U56" s="230"/>
      <c r="V56" s="231"/>
      <c r="W56" s="175"/>
    </row>
    <row r="57" s="1" customFormat="true" ht="15.75" hidden="false" customHeight="false" outlineLevel="0" collapsed="false">
      <c r="A57" s="196" t="n">
        <v>1966</v>
      </c>
      <c r="B57" s="197" t="n">
        <v>6897</v>
      </c>
      <c r="C57" s="219" t="n">
        <v>1444</v>
      </c>
      <c r="D57" s="232"/>
      <c r="E57" s="214" t="n">
        <v>152</v>
      </c>
      <c r="F57" s="214" t="n">
        <v>68</v>
      </c>
      <c r="G57" s="214" t="n">
        <v>254</v>
      </c>
      <c r="H57" s="214" t="n">
        <v>256</v>
      </c>
      <c r="I57" s="215"/>
      <c r="J57" s="218" t="n">
        <v>82</v>
      </c>
      <c r="K57" s="220"/>
      <c r="L57" s="221"/>
      <c r="M57" s="222"/>
      <c r="N57" s="223"/>
      <c r="O57" s="224"/>
      <c r="P57" s="225"/>
      <c r="Q57" s="226"/>
      <c r="R57" s="227"/>
      <c r="S57" s="228"/>
      <c r="T57" s="229"/>
      <c r="U57" s="230"/>
      <c r="V57" s="231"/>
      <c r="W57" s="175"/>
    </row>
    <row r="58" s="1" customFormat="true" ht="15.75" hidden="false" customHeight="false" outlineLevel="0" collapsed="false">
      <c r="A58" s="196" t="n">
        <v>1965</v>
      </c>
      <c r="B58" s="197" t="n">
        <v>6815</v>
      </c>
      <c r="C58" s="219" t="n">
        <v>1437</v>
      </c>
      <c r="D58" s="232"/>
      <c r="E58" s="214" t="n">
        <v>157</v>
      </c>
      <c r="F58" s="214" t="n">
        <v>71</v>
      </c>
      <c r="G58" s="214" t="n">
        <v>243</v>
      </c>
      <c r="H58" s="214" t="n">
        <v>278</v>
      </c>
      <c r="I58" s="215"/>
      <c r="J58" s="218" t="n">
        <v>51</v>
      </c>
      <c r="K58" s="220"/>
      <c r="L58" s="221"/>
      <c r="M58" s="222"/>
      <c r="N58" s="223"/>
      <c r="O58" s="224"/>
      <c r="P58" s="225"/>
      <c r="Q58" s="226"/>
      <c r="R58" s="227"/>
      <c r="S58" s="228"/>
      <c r="T58" s="229"/>
      <c r="U58" s="230"/>
      <c r="V58" s="231"/>
      <c r="W58" s="175"/>
    </row>
    <row r="59" s="1" customFormat="true" ht="15.75" hidden="false" customHeight="false" outlineLevel="0" collapsed="false">
      <c r="A59" s="196" t="n">
        <v>1964</v>
      </c>
      <c r="B59" s="197" t="n">
        <v>6764</v>
      </c>
      <c r="C59" s="219" t="n">
        <v>1441</v>
      </c>
      <c r="D59" s="232"/>
      <c r="E59" s="214" t="n">
        <v>150</v>
      </c>
      <c r="F59" s="214" t="n">
        <v>61</v>
      </c>
      <c r="G59" s="214" t="n">
        <v>255</v>
      </c>
      <c r="H59" s="214" t="n">
        <v>330</v>
      </c>
      <c r="I59" s="215"/>
      <c r="J59" s="218" t="n">
        <v>14</v>
      </c>
      <c r="K59" s="220"/>
      <c r="L59" s="221"/>
      <c r="M59" s="222"/>
      <c r="N59" s="223"/>
      <c r="O59" s="224"/>
      <c r="P59" s="225"/>
      <c r="Q59" s="226"/>
      <c r="R59" s="227"/>
      <c r="S59" s="228"/>
      <c r="T59" s="229"/>
      <c r="U59" s="230"/>
      <c r="V59" s="231"/>
      <c r="W59" s="175"/>
    </row>
    <row r="60" s="1" customFormat="true" ht="15.75" hidden="false" customHeight="false" outlineLevel="0" collapsed="false">
      <c r="A60" s="196" t="n">
        <v>1963</v>
      </c>
      <c r="B60" s="197" t="n">
        <v>6750</v>
      </c>
      <c r="C60" s="219" t="n">
        <v>1440</v>
      </c>
      <c r="D60" s="232"/>
      <c r="E60" s="214" t="n">
        <v>165</v>
      </c>
      <c r="F60" s="214" t="n">
        <v>69</v>
      </c>
      <c r="G60" s="214" t="n">
        <v>262</v>
      </c>
      <c r="H60" s="214" t="n">
        <v>387</v>
      </c>
      <c r="I60" s="215"/>
      <c r="J60" s="218" t="n">
        <v>-29</v>
      </c>
      <c r="K60" s="220"/>
      <c r="L60" s="221"/>
      <c r="M60" s="222"/>
      <c r="N60" s="223"/>
      <c r="O60" s="224"/>
      <c r="P60" s="225"/>
      <c r="Q60" s="226"/>
      <c r="R60" s="227"/>
      <c r="S60" s="228"/>
      <c r="T60" s="229"/>
      <c r="U60" s="230"/>
      <c r="V60" s="231"/>
      <c r="W60" s="175"/>
    </row>
    <row r="61" s="1" customFormat="true" ht="15.75" hidden="false" customHeight="false" outlineLevel="0" collapsed="false">
      <c r="A61" s="196" t="n">
        <v>1962</v>
      </c>
      <c r="B61" s="197" t="n">
        <v>6748</v>
      </c>
      <c r="C61" s="219" t="n">
        <v>1454</v>
      </c>
      <c r="D61" s="232"/>
      <c r="E61" s="214" t="n">
        <v>125</v>
      </c>
      <c r="F61" s="214" t="n">
        <v>80</v>
      </c>
      <c r="G61" s="214" t="n">
        <v>269</v>
      </c>
      <c r="H61" s="214" t="n">
        <v>442</v>
      </c>
      <c r="I61" s="215"/>
      <c r="J61" s="218" t="n">
        <v>-128</v>
      </c>
      <c r="K61" s="220"/>
      <c r="L61" s="221"/>
      <c r="M61" s="222"/>
      <c r="N61" s="223"/>
      <c r="O61" s="224"/>
      <c r="P61" s="225"/>
      <c r="Q61" s="226"/>
      <c r="R61" s="227"/>
      <c r="S61" s="228"/>
      <c r="T61" s="229"/>
      <c r="U61" s="230"/>
      <c r="V61" s="231"/>
      <c r="W61" s="175"/>
    </row>
    <row r="62" s="1" customFormat="true" ht="15.75" hidden="false" customHeight="false" outlineLevel="0" collapsed="false">
      <c r="A62" s="196" t="n">
        <v>1961</v>
      </c>
      <c r="B62" s="197" t="n">
        <v>6876</v>
      </c>
      <c r="C62" s="219" t="n">
        <v>1482</v>
      </c>
      <c r="D62" s="232"/>
      <c r="E62" s="214" t="n">
        <v>129</v>
      </c>
      <c r="F62" s="214" t="n">
        <v>72</v>
      </c>
      <c r="G62" s="214" t="n">
        <v>251</v>
      </c>
      <c r="H62" s="214" t="n">
        <v>300</v>
      </c>
      <c r="I62" s="215"/>
      <c r="J62" s="218" t="n">
        <v>8</v>
      </c>
      <c r="K62" s="220"/>
      <c r="L62" s="221"/>
      <c r="M62" s="222"/>
      <c r="N62" s="223"/>
      <c r="O62" s="224"/>
      <c r="P62" s="225"/>
      <c r="Q62" s="226"/>
      <c r="R62" s="227"/>
      <c r="S62" s="228"/>
      <c r="T62" s="229"/>
      <c r="U62" s="230"/>
      <c r="V62" s="231"/>
      <c r="W62" s="175"/>
    </row>
    <row r="63" s="1" customFormat="true" ht="15.75" hidden="false" customHeight="false" outlineLevel="0" collapsed="false">
      <c r="A63" s="196" t="n">
        <v>1960</v>
      </c>
      <c r="B63" s="197" t="n">
        <v>6932</v>
      </c>
      <c r="C63" s="219" t="n">
        <v>1383</v>
      </c>
      <c r="D63" s="232"/>
      <c r="E63" s="214" t="n">
        <v>152</v>
      </c>
      <c r="F63" s="214" t="n">
        <v>65</v>
      </c>
      <c r="G63" s="214" t="n">
        <v>303</v>
      </c>
      <c r="H63" s="214" t="n">
        <v>385</v>
      </c>
      <c r="I63" s="215"/>
      <c r="J63" s="218" t="n">
        <v>5</v>
      </c>
      <c r="K63" s="220"/>
      <c r="L63" s="221"/>
      <c r="M63" s="222"/>
      <c r="N63" s="223"/>
      <c r="O63" s="224"/>
      <c r="P63" s="225"/>
      <c r="Q63" s="226"/>
      <c r="R63" s="227"/>
      <c r="S63" s="228"/>
      <c r="T63" s="229"/>
      <c r="U63" s="230"/>
      <c r="V63" s="231"/>
      <c r="W63" s="175"/>
    </row>
    <row r="64" s="1" customFormat="true" ht="15.75" hidden="false" customHeight="false" outlineLevel="0" collapsed="false">
      <c r="A64" s="196" t="n">
        <v>1959</v>
      </c>
      <c r="B64" s="197" t="n">
        <v>6927</v>
      </c>
      <c r="C64" s="219" t="n">
        <v>1385</v>
      </c>
      <c r="D64" s="232"/>
      <c r="E64" s="214" t="n">
        <v>132</v>
      </c>
      <c r="F64" s="214" t="n">
        <v>77</v>
      </c>
      <c r="G64" s="214" t="n">
        <v>259</v>
      </c>
      <c r="H64" s="214" t="n">
        <v>314</v>
      </c>
      <c r="I64" s="215"/>
      <c r="J64" s="218" t="n">
        <v>0</v>
      </c>
      <c r="K64" s="220"/>
      <c r="L64" s="221"/>
      <c r="M64" s="222"/>
      <c r="N64" s="223"/>
      <c r="O64" s="224"/>
      <c r="P64" s="225"/>
      <c r="Q64" s="226"/>
      <c r="R64" s="227"/>
      <c r="S64" s="228"/>
      <c r="T64" s="229"/>
      <c r="U64" s="230"/>
      <c r="V64" s="231"/>
      <c r="W64" s="175"/>
    </row>
    <row r="65" s="1" customFormat="true" ht="15.75" hidden="false" customHeight="false" outlineLevel="0" collapsed="false">
      <c r="A65" s="196" t="n">
        <v>1958</v>
      </c>
      <c r="B65" s="197" t="n">
        <v>6927</v>
      </c>
      <c r="C65" s="219" t="n">
        <v>1390</v>
      </c>
      <c r="D65" s="232"/>
      <c r="E65" s="214" t="n">
        <v>136</v>
      </c>
      <c r="F65" s="214" t="n">
        <v>65</v>
      </c>
      <c r="G65" s="214" t="n">
        <v>272</v>
      </c>
      <c r="H65" s="214" t="n">
        <v>326</v>
      </c>
      <c r="I65" s="215"/>
      <c r="J65" s="218" t="n">
        <v>17</v>
      </c>
      <c r="K65" s="220"/>
      <c r="L65" s="221"/>
      <c r="M65" s="222"/>
      <c r="N65" s="223"/>
      <c r="O65" s="224"/>
      <c r="P65" s="225"/>
      <c r="Q65" s="226"/>
      <c r="R65" s="227"/>
      <c r="S65" s="228"/>
      <c r="T65" s="229"/>
      <c r="U65" s="230"/>
      <c r="V65" s="231"/>
      <c r="W65" s="175"/>
    </row>
    <row r="66" s="1" customFormat="true" ht="15.75" hidden="false" customHeight="false" outlineLevel="0" collapsed="false">
      <c r="A66" s="196" t="n">
        <v>1957</v>
      </c>
      <c r="B66" s="197" t="n">
        <v>6910</v>
      </c>
      <c r="C66" s="219"/>
      <c r="D66" s="232"/>
      <c r="E66" s="214" t="n">
        <v>134</v>
      </c>
      <c r="F66" s="214" t="n">
        <v>64</v>
      </c>
      <c r="G66" s="214" t="n">
        <v>307</v>
      </c>
      <c r="H66" s="214" t="n">
        <v>280</v>
      </c>
      <c r="I66" s="215"/>
      <c r="J66" s="218" t="n">
        <v>97</v>
      </c>
      <c r="K66" s="220"/>
      <c r="L66" s="221"/>
      <c r="M66" s="222"/>
      <c r="N66" s="223"/>
      <c r="O66" s="224"/>
      <c r="P66" s="225"/>
      <c r="Q66" s="226"/>
      <c r="R66" s="227"/>
      <c r="S66" s="228"/>
      <c r="T66" s="229"/>
      <c r="U66" s="230"/>
      <c r="V66" s="231"/>
      <c r="W66" s="175"/>
    </row>
    <row r="67" s="1" customFormat="true" ht="15.75" hidden="false" customHeight="false" outlineLevel="0" collapsed="false">
      <c r="A67" s="196" t="n">
        <v>1956</v>
      </c>
      <c r="B67" s="197" t="n">
        <v>6813</v>
      </c>
      <c r="C67" s="219"/>
      <c r="D67" s="232"/>
      <c r="E67" s="214" t="n">
        <v>134</v>
      </c>
      <c r="F67" s="214" t="n">
        <v>67</v>
      </c>
      <c r="G67" s="214" t="n">
        <v>262</v>
      </c>
      <c r="H67" s="214" t="n">
        <v>325</v>
      </c>
      <c r="I67" s="215"/>
      <c r="J67" s="218" t="n">
        <v>4</v>
      </c>
      <c r="K67" s="220"/>
      <c r="L67" s="221"/>
      <c r="M67" s="222"/>
      <c r="N67" s="223"/>
      <c r="O67" s="224"/>
      <c r="P67" s="225"/>
      <c r="Q67" s="226"/>
      <c r="R67" s="227"/>
      <c r="S67" s="228"/>
      <c r="T67" s="229"/>
      <c r="U67" s="230"/>
      <c r="V67" s="231"/>
      <c r="W67" s="175"/>
    </row>
    <row r="68" s="1" customFormat="true" ht="15.75" hidden="false" customHeight="false" outlineLevel="0" collapsed="false">
      <c r="A68" s="196" t="n">
        <v>1955</v>
      </c>
      <c r="B68" s="197" t="n">
        <v>6809</v>
      </c>
      <c r="C68" s="219"/>
      <c r="D68" s="232"/>
      <c r="E68" s="214" t="n">
        <v>135</v>
      </c>
      <c r="F68" s="214" t="n">
        <v>60</v>
      </c>
      <c r="G68" s="214" t="n">
        <v>271</v>
      </c>
      <c r="H68" s="214" t="n">
        <v>269</v>
      </c>
      <c r="I68" s="215"/>
      <c r="J68" s="218" t="n">
        <v>77</v>
      </c>
      <c r="K68" s="220"/>
      <c r="L68" s="221"/>
      <c r="M68" s="222"/>
      <c r="N68" s="223"/>
      <c r="O68" s="224"/>
      <c r="P68" s="225"/>
      <c r="Q68" s="226"/>
      <c r="R68" s="227"/>
      <c r="S68" s="228"/>
      <c r="T68" s="229"/>
      <c r="U68" s="230"/>
      <c r="V68" s="231"/>
      <c r="W68" s="175"/>
    </row>
    <row r="69" s="1" customFormat="true" ht="15.75" hidden="false" customHeight="false" outlineLevel="0" collapsed="false">
      <c r="A69" s="196" t="n">
        <v>1954</v>
      </c>
      <c r="B69" s="197" t="n">
        <v>6725</v>
      </c>
      <c r="C69" s="219"/>
      <c r="D69" s="232"/>
      <c r="E69" s="214" t="n">
        <v>129</v>
      </c>
      <c r="F69" s="214" t="n">
        <v>59</v>
      </c>
      <c r="G69" s="214" t="n">
        <v>279</v>
      </c>
      <c r="H69" s="214" t="n">
        <v>219</v>
      </c>
      <c r="I69" s="215"/>
      <c r="J69" s="218" t="n">
        <v>130</v>
      </c>
      <c r="K69" s="220"/>
      <c r="L69" s="221"/>
      <c r="M69" s="222"/>
      <c r="N69" s="223"/>
      <c r="O69" s="224"/>
      <c r="P69" s="225"/>
      <c r="Q69" s="226"/>
      <c r="R69" s="227"/>
      <c r="S69" s="228"/>
      <c r="T69" s="229"/>
      <c r="U69" s="230"/>
      <c r="V69" s="231"/>
      <c r="W69" s="175"/>
    </row>
    <row r="70" s="1" customFormat="true" ht="15.75" hidden="false" customHeight="false" outlineLevel="0" collapsed="false">
      <c r="A70" s="196" t="n">
        <v>1953</v>
      </c>
      <c r="B70" s="197" t="n">
        <v>6602</v>
      </c>
      <c r="C70" s="219"/>
      <c r="D70" s="232"/>
      <c r="E70" s="214" t="n">
        <v>145</v>
      </c>
      <c r="F70" s="214" t="n">
        <v>69</v>
      </c>
      <c r="G70" s="214" t="n">
        <v>136</v>
      </c>
      <c r="H70" s="214" t="n">
        <v>213</v>
      </c>
      <c r="I70" s="215"/>
      <c r="J70" s="218" t="n">
        <v>-1</v>
      </c>
      <c r="K70" s="220"/>
      <c r="L70" s="221"/>
      <c r="M70" s="222"/>
      <c r="N70" s="223"/>
      <c r="O70" s="224"/>
      <c r="P70" s="225"/>
      <c r="Q70" s="226"/>
      <c r="R70" s="227"/>
      <c r="S70" s="228"/>
      <c r="T70" s="229"/>
      <c r="U70" s="230"/>
      <c r="V70" s="231"/>
      <c r="W70" s="175"/>
    </row>
    <row r="71" s="1" customFormat="true" ht="15.75" hidden="false" customHeight="false" outlineLevel="0" collapsed="false">
      <c r="A71" s="196" t="n">
        <v>1952</v>
      </c>
      <c r="B71" s="197" t="n">
        <v>6596</v>
      </c>
      <c r="C71" s="219"/>
      <c r="D71" s="232"/>
      <c r="E71" s="214" t="n">
        <v>134</v>
      </c>
      <c r="F71" s="214" t="n">
        <v>64</v>
      </c>
      <c r="G71" s="214" t="n">
        <v>213</v>
      </c>
      <c r="H71" s="214" t="n">
        <v>214</v>
      </c>
      <c r="I71" s="215"/>
      <c r="J71" s="218" t="n">
        <v>69</v>
      </c>
      <c r="K71" s="220"/>
      <c r="L71" s="221"/>
      <c r="M71" s="222"/>
      <c r="N71" s="223"/>
      <c r="O71" s="224"/>
      <c r="P71" s="225"/>
      <c r="Q71" s="226"/>
      <c r="R71" s="227"/>
      <c r="S71" s="228"/>
      <c r="T71" s="229"/>
      <c r="U71" s="230"/>
      <c r="V71" s="231"/>
      <c r="W71" s="175"/>
    </row>
    <row r="72" s="1" customFormat="true" ht="15.75" hidden="false" customHeight="false" outlineLevel="0" collapsed="false">
      <c r="A72" s="196" t="n">
        <v>1951</v>
      </c>
      <c r="B72" s="197" t="n">
        <v>6527</v>
      </c>
      <c r="C72" s="219"/>
      <c r="D72" s="232"/>
      <c r="E72" s="214" t="n">
        <v>20</v>
      </c>
      <c r="F72" s="214" t="n">
        <v>15</v>
      </c>
      <c r="G72" s="214" t="n">
        <v>33</v>
      </c>
      <c r="H72" s="214" t="n">
        <v>33</v>
      </c>
      <c r="I72" s="215"/>
      <c r="J72" s="218" t="n">
        <v>5</v>
      </c>
      <c r="K72" s="220"/>
      <c r="L72" s="221"/>
      <c r="M72" s="222"/>
      <c r="N72" s="223"/>
      <c r="O72" s="224"/>
      <c r="P72" s="225"/>
      <c r="Q72" s="226"/>
      <c r="R72" s="227"/>
      <c r="S72" s="228"/>
      <c r="T72" s="229"/>
      <c r="U72" s="230"/>
      <c r="V72" s="231"/>
      <c r="W72" s="175"/>
    </row>
    <row r="73" s="1" customFormat="true" ht="15.75" hidden="false" customHeight="false" outlineLevel="0" collapsed="false">
      <c r="A73" s="196" t="n">
        <v>1950</v>
      </c>
      <c r="B73" s="197" t="n">
        <v>6626</v>
      </c>
      <c r="C73" s="219"/>
      <c r="D73" s="232"/>
      <c r="E73" s="214" t="n">
        <v>141</v>
      </c>
      <c r="F73" s="214" t="n">
        <v>56</v>
      </c>
      <c r="G73" s="214" t="n">
        <v>177</v>
      </c>
      <c r="H73" s="214" t="n">
        <v>192</v>
      </c>
      <c r="I73" s="215"/>
      <c r="J73" s="218" t="n">
        <v>70</v>
      </c>
      <c r="K73" s="220"/>
      <c r="L73" s="221"/>
      <c r="M73" s="222"/>
      <c r="N73" s="223"/>
      <c r="O73" s="224"/>
      <c r="P73" s="225"/>
      <c r="Q73" s="226"/>
      <c r="R73" s="227"/>
      <c r="S73" s="228"/>
      <c r="T73" s="229"/>
      <c r="U73" s="230"/>
      <c r="V73" s="231"/>
      <c r="W73" s="175"/>
    </row>
    <row r="74" s="1" customFormat="true" ht="15.75" hidden="false" customHeight="false" outlineLevel="0" collapsed="false">
      <c r="A74" s="196" t="n">
        <v>1949</v>
      </c>
      <c r="B74" s="197" t="n">
        <v>6556</v>
      </c>
      <c r="C74" s="219"/>
      <c r="D74" s="232"/>
      <c r="E74" s="214" t="n">
        <v>149</v>
      </c>
      <c r="F74" s="214" t="n">
        <v>54</v>
      </c>
      <c r="G74" s="214" t="n">
        <v>161</v>
      </c>
      <c r="H74" s="214" t="n">
        <v>246</v>
      </c>
      <c r="I74" s="215"/>
      <c r="J74" s="218" t="n">
        <v>10</v>
      </c>
      <c r="K74" s="220"/>
      <c r="L74" s="221"/>
      <c r="M74" s="222"/>
      <c r="N74" s="223"/>
      <c r="O74" s="224"/>
      <c r="P74" s="225"/>
      <c r="Q74" s="226"/>
      <c r="R74" s="227"/>
      <c r="S74" s="228"/>
      <c r="T74" s="229"/>
      <c r="U74" s="230"/>
      <c r="V74" s="231"/>
      <c r="W74" s="175"/>
    </row>
    <row r="75" s="1" customFormat="true" ht="15.75" hidden="false" customHeight="false" outlineLevel="0" collapsed="false">
      <c r="A75" s="196" t="n">
        <v>1948</v>
      </c>
      <c r="B75" s="197" t="n">
        <v>6546</v>
      </c>
      <c r="C75" s="219"/>
      <c r="D75" s="232"/>
      <c r="E75" s="214" t="n">
        <v>138</v>
      </c>
      <c r="F75" s="214" t="n">
        <v>59</v>
      </c>
      <c r="G75" s="214" t="n">
        <v>150</v>
      </c>
      <c r="H75" s="214" t="n">
        <v>189</v>
      </c>
      <c r="I75" s="215"/>
      <c r="J75" s="218" t="n">
        <v>40</v>
      </c>
      <c r="K75" s="220"/>
      <c r="L75" s="221"/>
      <c r="M75" s="222"/>
      <c r="N75" s="223"/>
      <c r="O75" s="224"/>
      <c r="P75" s="225"/>
      <c r="Q75" s="226"/>
      <c r="R75" s="227"/>
      <c r="S75" s="228"/>
      <c r="T75" s="229"/>
      <c r="U75" s="230"/>
      <c r="V75" s="231"/>
      <c r="W75" s="175"/>
    </row>
    <row r="76" s="1" customFormat="true" ht="15.75" hidden="false" customHeight="false" outlineLevel="0" collapsed="false">
      <c r="A76" s="196" t="n">
        <v>1947</v>
      </c>
      <c r="B76" s="197" t="n">
        <v>6506</v>
      </c>
      <c r="C76" s="219"/>
      <c r="D76" s="232"/>
      <c r="E76" s="214" t="n">
        <v>140</v>
      </c>
      <c r="F76" s="214" t="n">
        <v>67</v>
      </c>
      <c r="G76" s="214" t="n">
        <v>106</v>
      </c>
      <c r="H76" s="214" t="n">
        <v>195</v>
      </c>
      <c r="I76" s="215"/>
      <c r="J76" s="218" t="n">
        <v>-16</v>
      </c>
      <c r="K76" s="220"/>
      <c r="L76" s="221"/>
      <c r="M76" s="222"/>
      <c r="N76" s="223"/>
      <c r="O76" s="224"/>
      <c r="P76" s="225"/>
      <c r="Q76" s="226"/>
      <c r="R76" s="227"/>
      <c r="S76" s="228"/>
      <c r="T76" s="229"/>
      <c r="U76" s="230"/>
      <c r="V76" s="231"/>
      <c r="W76" s="175"/>
    </row>
    <row r="77" s="1" customFormat="true" ht="15.75" hidden="false" customHeight="false" outlineLevel="0" collapsed="false">
      <c r="A77" s="196" t="n">
        <v>1946</v>
      </c>
      <c r="B77" s="197" t="n">
        <v>6522</v>
      </c>
      <c r="C77" s="219"/>
      <c r="D77" s="232"/>
      <c r="E77" s="214" t="n">
        <v>185</v>
      </c>
      <c r="F77" s="214" t="n">
        <v>66</v>
      </c>
      <c r="G77" s="214" t="n">
        <v>195</v>
      </c>
      <c r="H77" s="214" t="n">
        <v>227</v>
      </c>
      <c r="I77" s="215"/>
      <c r="J77" s="218" t="n">
        <v>87</v>
      </c>
      <c r="K77" s="220"/>
      <c r="L77" s="221"/>
      <c r="M77" s="222"/>
      <c r="N77" s="223"/>
      <c r="O77" s="224"/>
      <c r="P77" s="225"/>
      <c r="Q77" s="226"/>
      <c r="R77" s="227"/>
      <c r="S77" s="228"/>
      <c r="T77" s="229"/>
      <c r="U77" s="230"/>
      <c r="V77" s="231"/>
      <c r="W77" s="175"/>
    </row>
    <row r="78" s="1" customFormat="true" ht="15.75" hidden="false" customHeight="false" outlineLevel="0" collapsed="false">
      <c r="A78" s="196" t="n">
        <v>1945</v>
      </c>
      <c r="B78" s="197" t="n">
        <v>6435</v>
      </c>
      <c r="C78" s="219"/>
      <c r="D78" s="232"/>
      <c r="E78" s="214" t="n">
        <v>103</v>
      </c>
      <c r="F78" s="214" t="n">
        <v>82</v>
      </c>
      <c r="G78" s="214" t="n">
        <v>135</v>
      </c>
      <c r="H78" s="214" t="n">
        <v>100</v>
      </c>
      <c r="I78" s="215"/>
      <c r="J78" s="218" t="n">
        <v>56</v>
      </c>
      <c r="K78" s="220"/>
      <c r="L78" s="221"/>
      <c r="M78" s="222"/>
      <c r="N78" s="223"/>
      <c r="O78" s="224"/>
      <c r="P78" s="225"/>
      <c r="Q78" s="226"/>
      <c r="R78" s="227"/>
      <c r="S78" s="228"/>
      <c r="T78" s="229"/>
      <c r="U78" s="230"/>
      <c r="V78" s="231"/>
      <c r="W78" s="175"/>
    </row>
    <row r="79" s="1" customFormat="true" ht="15.75" hidden="false" customHeight="false" outlineLevel="0" collapsed="false">
      <c r="A79" s="196" t="n">
        <v>1944</v>
      </c>
      <c r="B79" s="197" t="n">
        <v>6379</v>
      </c>
      <c r="C79" s="219"/>
      <c r="D79" s="232"/>
      <c r="E79" s="214" t="n">
        <v>138</v>
      </c>
      <c r="F79" s="214" t="n">
        <v>77</v>
      </c>
      <c r="G79" s="214" t="n">
        <v>152</v>
      </c>
      <c r="H79" s="214" t="n">
        <v>100</v>
      </c>
      <c r="I79" s="215"/>
      <c r="J79" s="218" t="n">
        <v>113</v>
      </c>
      <c r="K79" s="220"/>
      <c r="L79" s="221"/>
      <c r="M79" s="222"/>
      <c r="N79" s="223"/>
      <c r="O79" s="224"/>
      <c r="P79" s="225"/>
      <c r="Q79" s="226"/>
      <c r="R79" s="227"/>
      <c r="S79" s="228"/>
      <c r="T79" s="229"/>
      <c r="U79" s="230"/>
      <c r="V79" s="231"/>
      <c r="W79" s="175"/>
    </row>
    <row r="80" s="1" customFormat="true" ht="15.75" hidden="false" customHeight="false" outlineLevel="0" collapsed="false">
      <c r="A80" s="196" t="n">
        <v>1943</v>
      </c>
      <c r="B80" s="197" t="n">
        <v>6203</v>
      </c>
      <c r="C80" s="219"/>
      <c r="D80" s="232"/>
      <c r="E80" s="214" t="n">
        <v>131</v>
      </c>
      <c r="F80" s="214" t="n">
        <v>76</v>
      </c>
      <c r="G80" s="214" t="n">
        <v>170</v>
      </c>
      <c r="H80" s="214" t="n">
        <v>155</v>
      </c>
      <c r="I80" s="215"/>
      <c r="J80" s="218" t="n">
        <v>70</v>
      </c>
      <c r="K80" s="220"/>
      <c r="L80" s="221"/>
      <c r="M80" s="222"/>
      <c r="N80" s="223"/>
      <c r="O80" s="224"/>
      <c r="P80" s="225"/>
      <c r="Q80" s="226"/>
      <c r="R80" s="227"/>
      <c r="S80" s="228"/>
      <c r="T80" s="229"/>
      <c r="U80" s="230"/>
      <c r="V80" s="231"/>
      <c r="W80" s="175"/>
    </row>
    <row r="81" s="1" customFormat="true" ht="15.75" hidden="false" customHeight="false" outlineLevel="0" collapsed="false">
      <c r="A81" s="196" t="n">
        <v>1942</v>
      </c>
      <c r="B81" s="197" t="n">
        <v>6193</v>
      </c>
      <c r="C81" s="219"/>
      <c r="D81" s="232"/>
      <c r="E81" s="214" t="n">
        <v>124</v>
      </c>
      <c r="F81" s="214" t="n">
        <v>79</v>
      </c>
      <c r="G81" s="214" t="n">
        <v>225</v>
      </c>
      <c r="H81" s="214" t="n">
        <v>218</v>
      </c>
      <c r="I81" s="215"/>
      <c r="J81" s="218" t="n">
        <v>52</v>
      </c>
      <c r="K81" s="220"/>
      <c r="L81" s="221"/>
      <c r="M81" s="222"/>
      <c r="N81" s="223"/>
      <c r="O81" s="224"/>
      <c r="P81" s="225"/>
      <c r="Q81" s="226"/>
      <c r="R81" s="227"/>
      <c r="S81" s="228"/>
      <c r="T81" s="229"/>
      <c r="U81" s="230"/>
      <c r="V81" s="231"/>
      <c r="W81" s="175"/>
    </row>
    <row r="82" s="1" customFormat="true" ht="15.75" hidden="false" customHeight="false" outlineLevel="0" collapsed="false">
      <c r="A82" s="196" t="n">
        <v>1941</v>
      </c>
      <c r="B82" s="197" t="n">
        <v>6138</v>
      </c>
      <c r="C82" s="219"/>
      <c r="D82" s="232"/>
      <c r="E82" s="214" t="n">
        <v>123</v>
      </c>
      <c r="F82" s="214" t="n">
        <v>70</v>
      </c>
      <c r="G82" s="214" t="n">
        <v>201</v>
      </c>
      <c r="H82" s="214" t="n">
        <v>243</v>
      </c>
      <c r="I82" s="215"/>
      <c r="J82" s="218" t="n">
        <v>11</v>
      </c>
      <c r="K82" s="220"/>
      <c r="L82" s="221"/>
      <c r="M82" s="222"/>
      <c r="N82" s="223"/>
      <c r="O82" s="224"/>
      <c r="P82" s="225"/>
      <c r="Q82" s="226"/>
      <c r="R82" s="227"/>
      <c r="S82" s="228"/>
      <c r="T82" s="229"/>
      <c r="U82" s="230"/>
      <c r="V82" s="231"/>
      <c r="W82" s="175"/>
    </row>
    <row r="83" s="1" customFormat="true" ht="15.75" hidden="false" customHeight="false" outlineLevel="0" collapsed="false">
      <c r="A83" s="196" t="n">
        <v>1940</v>
      </c>
      <c r="B83" s="197" t="n">
        <v>6124</v>
      </c>
      <c r="C83" s="219"/>
      <c r="D83" s="232"/>
      <c r="E83" s="214" t="n">
        <v>128</v>
      </c>
      <c r="F83" s="214" t="n">
        <v>66</v>
      </c>
      <c r="G83" s="214" t="n">
        <v>318</v>
      </c>
      <c r="H83" s="214" t="n">
        <v>315</v>
      </c>
      <c r="I83" s="215"/>
      <c r="J83" s="218" t="n">
        <v>65</v>
      </c>
      <c r="K83" s="220"/>
      <c r="L83" s="221"/>
      <c r="M83" s="222"/>
      <c r="N83" s="223"/>
      <c r="O83" s="224"/>
      <c r="P83" s="225"/>
      <c r="Q83" s="226"/>
      <c r="R83" s="227"/>
      <c r="S83" s="228"/>
      <c r="T83" s="229"/>
      <c r="U83" s="230"/>
      <c r="V83" s="231"/>
      <c r="W83" s="175"/>
    </row>
    <row r="84" s="1" customFormat="true" ht="15.75" hidden="false" customHeight="false" outlineLevel="0" collapsed="false">
      <c r="A84" s="196" t="n">
        <v>1939</v>
      </c>
      <c r="B84" s="197" t="n">
        <v>6059</v>
      </c>
      <c r="C84" s="219"/>
      <c r="D84" s="232"/>
      <c r="E84" s="214" t="n">
        <v>146</v>
      </c>
      <c r="F84" s="214" t="n">
        <v>49</v>
      </c>
      <c r="G84" s="214" t="n">
        <v>293</v>
      </c>
      <c r="H84" s="214" t="n">
        <v>237</v>
      </c>
      <c r="I84" s="215"/>
      <c r="J84" s="218" t="n">
        <v>153</v>
      </c>
      <c r="K84" s="220"/>
      <c r="L84" s="221"/>
      <c r="M84" s="222"/>
      <c r="N84" s="223"/>
      <c r="O84" s="224"/>
      <c r="P84" s="225"/>
      <c r="Q84" s="226"/>
      <c r="R84" s="227"/>
      <c r="S84" s="228"/>
      <c r="T84" s="229"/>
      <c r="U84" s="230"/>
      <c r="V84" s="231"/>
      <c r="W84" s="175"/>
    </row>
    <row r="85" s="1" customFormat="true" ht="15.75" hidden="false" customHeight="false" outlineLevel="0" collapsed="false">
      <c r="A85" s="196" t="n">
        <v>1938</v>
      </c>
      <c r="B85" s="197" t="n">
        <v>5906</v>
      </c>
      <c r="C85" s="219"/>
      <c r="D85" s="232"/>
      <c r="E85" s="214" t="n">
        <v>140</v>
      </c>
      <c r="F85" s="214" t="n">
        <v>47</v>
      </c>
      <c r="G85" s="214" t="n">
        <v>291</v>
      </c>
      <c r="H85" s="214" t="n">
        <v>355</v>
      </c>
      <c r="I85" s="215"/>
      <c r="J85" s="218" t="n">
        <v>29</v>
      </c>
      <c r="K85" s="220"/>
      <c r="L85" s="221"/>
      <c r="M85" s="222"/>
      <c r="N85" s="223"/>
      <c r="O85" s="224"/>
      <c r="P85" s="225"/>
      <c r="Q85" s="226"/>
      <c r="R85" s="227"/>
      <c r="S85" s="228"/>
      <c r="T85" s="229"/>
      <c r="U85" s="230"/>
      <c r="V85" s="231"/>
      <c r="W85" s="175"/>
    </row>
    <row r="86" s="1" customFormat="true" ht="15.75" hidden="false" customHeight="false" outlineLevel="0" collapsed="false">
      <c r="A86" s="196" t="n">
        <v>1937</v>
      </c>
      <c r="B86" s="197" t="n">
        <v>5877</v>
      </c>
      <c r="C86" s="219"/>
      <c r="D86" s="232"/>
      <c r="E86" s="214" t="n">
        <v>135</v>
      </c>
      <c r="F86" s="214" t="n">
        <v>64</v>
      </c>
      <c r="G86" s="214" t="n">
        <v>341</v>
      </c>
      <c r="H86" s="214" t="n">
        <v>355</v>
      </c>
      <c r="I86" s="215"/>
      <c r="J86" s="218" t="n">
        <v>57</v>
      </c>
      <c r="K86" s="220"/>
      <c r="L86" s="221"/>
      <c r="M86" s="222"/>
      <c r="N86" s="223"/>
      <c r="O86" s="224"/>
      <c r="P86" s="225"/>
      <c r="Q86" s="226"/>
      <c r="R86" s="227"/>
      <c r="S86" s="228"/>
      <c r="T86" s="229"/>
      <c r="U86" s="230"/>
      <c r="V86" s="231"/>
      <c r="W86" s="175"/>
    </row>
    <row r="87" s="1" customFormat="true" ht="15.75" hidden="false" customHeight="false" outlineLevel="0" collapsed="false">
      <c r="A87" s="196" t="n">
        <v>1936</v>
      </c>
      <c r="B87" s="197" t="n">
        <v>5820</v>
      </c>
      <c r="C87" s="219"/>
      <c r="D87" s="232"/>
      <c r="E87" s="214" t="n">
        <v>142</v>
      </c>
      <c r="F87" s="214" t="n">
        <v>73</v>
      </c>
      <c r="G87" s="214" t="n">
        <v>245</v>
      </c>
      <c r="H87" s="214" t="n">
        <v>283</v>
      </c>
      <c r="I87" s="215"/>
      <c r="J87" s="218" t="n">
        <v>31</v>
      </c>
      <c r="K87" s="220"/>
      <c r="L87" s="221"/>
      <c r="M87" s="222"/>
      <c r="N87" s="223"/>
      <c r="O87" s="224"/>
      <c r="P87" s="225"/>
      <c r="Q87" s="226"/>
      <c r="R87" s="227"/>
      <c r="S87" s="228"/>
      <c r="T87" s="229"/>
      <c r="U87" s="230"/>
      <c r="V87" s="231"/>
      <c r="W87" s="175"/>
    </row>
    <row r="88" s="1" customFormat="true" ht="15.75" hidden="false" customHeight="false" outlineLevel="0" collapsed="false">
      <c r="A88" s="196" t="n">
        <v>1935</v>
      </c>
      <c r="B88" s="197" t="n">
        <v>5789</v>
      </c>
      <c r="C88" s="219"/>
      <c r="D88" s="232"/>
      <c r="E88" s="214" t="n">
        <v>122</v>
      </c>
      <c r="F88" s="214" t="n">
        <v>62</v>
      </c>
      <c r="G88" s="214" t="n">
        <v>274</v>
      </c>
      <c r="H88" s="214" t="n">
        <v>299</v>
      </c>
      <c r="I88" s="215"/>
      <c r="J88" s="218" t="n">
        <v>35</v>
      </c>
      <c r="K88" s="220"/>
      <c r="L88" s="221"/>
      <c r="M88" s="222"/>
      <c r="N88" s="223"/>
      <c r="O88" s="224"/>
      <c r="P88" s="225"/>
      <c r="Q88" s="226"/>
      <c r="R88" s="227"/>
      <c r="S88" s="228"/>
      <c r="T88" s="229"/>
      <c r="U88" s="230"/>
      <c r="V88" s="231"/>
      <c r="W88" s="175"/>
    </row>
    <row r="89" s="1" customFormat="true" ht="15.75" hidden="false" customHeight="false" outlineLevel="0" collapsed="false">
      <c r="A89" s="196" t="n">
        <v>1934</v>
      </c>
      <c r="B89" s="197" t="n">
        <v>5754</v>
      </c>
      <c r="C89" s="219"/>
      <c r="D89" s="232"/>
      <c r="E89" s="214" t="n">
        <v>143</v>
      </c>
      <c r="F89" s="214" t="n">
        <v>58</v>
      </c>
      <c r="G89" s="214" t="n">
        <v>251</v>
      </c>
      <c r="H89" s="214" t="n">
        <v>287</v>
      </c>
      <c r="I89" s="215"/>
      <c r="J89" s="218" t="n">
        <v>49</v>
      </c>
      <c r="K89" s="234"/>
      <c r="L89" s="235"/>
      <c r="M89" s="236"/>
      <c r="N89" s="237"/>
      <c r="O89" s="238"/>
      <c r="P89" s="239"/>
      <c r="Q89" s="240"/>
      <c r="R89" s="241"/>
      <c r="S89" s="242"/>
      <c r="T89" s="243"/>
      <c r="U89" s="230"/>
      <c r="V89" s="231"/>
      <c r="W89" s="175"/>
    </row>
    <row r="90" s="1" customFormat="true" ht="15.75" hidden="false" customHeight="false" outlineLevel="0" collapsed="false">
      <c r="A90" s="196" t="n">
        <v>1933</v>
      </c>
      <c r="B90" s="197" t="n">
        <v>5705</v>
      </c>
      <c r="C90" s="219"/>
      <c r="D90" s="232"/>
      <c r="E90" s="214" t="n">
        <v>133</v>
      </c>
      <c r="F90" s="214" t="n">
        <v>45</v>
      </c>
      <c r="G90" s="214" t="n">
        <v>347</v>
      </c>
      <c r="H90" s="214" t="n">
        <v>335</v>
      </c>
      <c r="I90" s="215"/>
      <c r="J90" s="244"/>
      <c r="K90" s="234"/>
      <c r="L90" s="235"/>
      <c r="M90" s="236"/>
      <c r="N90" s="237"/>
      <c r="O90" s="238"/>
      <c r="P90" s="239"/>
      <c r="Q90" s="240"/>
      <c r="R90" s="241"/>
      <c r="S90" s="242"/>
      <c r="T90" s="243"/>
      <c r="U90" s="230"/>
      <c r="V90" s="231"/>
      <c r="W90" s="175"/>
    </row>
    <row r="91" s="1" customFormat="true" ht="15.75" hidden="false" customHeight="false" outlineLevel="0" collapsed="false">
      <c r="A91" s="196" t="n">
        <v>1932</v>
      </c>
      <c r="B91" s="197" t="n">
        <v>5542</v>
      </c>
      <c r="C91" s="219"/>
      <c r="D91" s="232"/>
      <c r="E91" s="214" t="n">
        <v>120</v>
      </c>
      <c r="F91" s="214" t="n">
        <v>63</v>
      </c>
      <c r="G91" s="214" t="n">
        <v>283</v>
      </c>
      <c r="H91" s="214" t="n">
        <v>348</v>
      </c>
      <c r="I91" s="215"/>
      <c r="J91" s="218" t="n">
        <v>-8</v>
      </c>
      <c r="K91" s="234"/>
      <c r="L91" s="235"/>
      <c r="M91" s="236"/>
      <c r="N91" s="237"/>
      <c r="O91" s="238"/>
      <c r="P91" s="239"/>
      <c r="Q91" s="240"/>
      <c r="R91" s="241"/>
      <c r="S91" s="242"/>
      <c r="T91" s="243"/>
      <c r="U91" s="230"/>
      <c r="V91" s="231"/>
      <c r="W91" s="175"/>
    </row>
  </sheetData>
  <mergeCells count="5">
    <mergeCell ref="A1:J1"/>
    <mergeCell ref="K1:M1"/>
    <mergeCell ref="N1:P1"/>
    <mergeCell ref="Q1:S1"/>
    <mergeCell ref="T1:V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G1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8.29"/>
    <col collapsed="false" customWidth="true" hidden="false" outlineLevel="0" max="2" min="2" style="0" width="21.14"/>
    <col collapsed="false" customWidth="true" hidden="false" outlineLevel="0" max="3" min="3" style="0" width="27.42"/>
    <col collapsed="false" customWidth="true" hidden="false" outlineLevel="0" max="4" min="4" style="0" width="16.86"/>
    <col collapsed="false" customWidth="true" hidden="false" outlineLevel="0" max="5" min="5" style="0" width="18.71"/>
    <col collapsed="false" customWidth="true" hidden="false" outlineLevel="0" max="6" min="6" style="0" width="18.29"/>
    <col collapsed="false" customWidth="true" hidden="false" outlineLevel="0" max="7" min="7" style="0" width="23.15"/>
    <col collapsed="false" customWidth="true" hidden="false" outlineLevel="0" max="8" min="8" style="0" width="29.29"/>
    <col collapsed="false" customWidth="true" hidden="false" outlineLevel="0" max="9" min="9" style="0" width="5.01"/>
    <col collapsed="false" customWidth="true" hidden="false" outlineLevel="0" max="10" min="10" style="0" width="33.57"/>
    <col collapsed="false" customWidth="true" hidden="false" outlineLevel="0" max="11" min="11" style="0" width="13.43"/>
    <col collapsed="false" customWidth="true" hidden="false" outlineLevel="0" max="12" min="12" style="0" width="5.01"/>
    <col collapsed="false" customWidth="true" hidden="false" outlineLevel="0" max="13" min="13" style="0" width="17.86"/>
    <col collapsed="false" customWidth="true" hidden="false" outlineLevel="0" max="14" min="14" style="0" width="18.29"/>
  </cols>
  <sheetData>
    <row r="3" customFormat="false" ht="18.75" hidden="false" customHeight="false" outlineLevel="0" collapsed="false">
      <c r="A3" s="245" t="s">
        <v>75</v>
      </c>
      <c r="B3" s="245"/>
      <c r="C3" s="245"/>
      <c r="D3" s="245"/>
      <c r="E3" s="245"/>
      <c r="F3" s="245"/>
      <c r="G3" s="245"/>
    </row>
    <row r="4" customFormat="false" ht="15" hidden="false" customHeight="false" outlineLevel="0" collapsed="false">
      <c r="A4" s="246" t="s">
        <v>76</v>
      </c>
      <c r="B4" s="247" t="s">
        <v>26</v>
      </c>
      <c r="C4" s="248" t="s">
        <v>77</v>
      </c>
      <c r="D4" s="249" t="s">
        <v>28</v>
      </c>
      <c r="E4" s="250" t="s">
        <v>29</v>
      </c>
      <c r="F4" s="251" t="s">
        <v>4</v>
      </c>
      <c r="G4" s="252" t="s">
        <v>78</v>
      </c>
    </row>
    <row r="5" customFormat="false" ht="15" hidden="false" customHeight="false" outlineLevel="0" collapsed="false">
      <c r="A5" s="253" t="s">
        <v>79</v>
      </c>
      <c r="B5" s="254" t="n">
        <v>24</v>
      </c>
      <c r="C5" s="255" t="n">
        <v>16</v>
      </c>
      <c r="D5" s="256" t="n">
        <v>14</v>
      </c>
      <c r="E5" s="257" t="n">
        <v>67</v>
      </c>
      <c r="F5" s="258" t="n">
        <v>121</v>
      </c>
      <c r="G5" s="259" t="n">
        <f aca="false">$A$5-A5</f>
        <v>0</v>
      </c>
    </row>
    <row r="6" customFormat="false" ht="15" hidden="false" customHeight="false" outlineLevel="0" collapsed="false">
      <c r="A6" s="253" t="s">
        <v>80</v>
      </c>
      <c r="B6" s="254" t="n">
        <v>22</v>
      </c>
      <c r="C6" s="255" t="n">
        <v>10</v>
      </c>
      <c r="D6" s="256" t="n">
        <v>10</v>
      </c>
      <c r="E6" s="257" t="n">
        <v>80</v>
      </c>
      <c r="F6" s="258" t="n">
        <v>122</v>
      </c>
      <c r="G6" s="259" t="n">
        <f aca="false">$A$5-A6</f>
        <v>1</v>
      </c>
    </row>
    <row r="7" customFormat="false" ht="15" hidden="false" customHeight="false" outlineLevel="0" collapsed="false">
      <c r="A7" s="253" t="s">
        <v>81</v>
      </c>
      <c r="B7" s="254" t="n">
        <v>24</v>
      </c>
      <c r="C7" s="255" t="n">
        <v>20</v>
      </c>
      <c r="D7" s="256" t="n">
        <v>22</v>
      </c>
      <c r="E7" s="257" t="n">
        <v>82</v>
      </c>
      <c r="F7" s="258" t="n">
        <v>148</v>
      </c>
      <c r="G7" s="259" t="n">
        <f aca="false">$A$5-A7</f>
        <v>2</v>
      </c>
    </row>
    <row r="8" customFormat="false" ht="15" hidden="false" customHeight="false" outlineLevel="0" collapsed="false">
      <c r="A8" s="253" t="s">
        <v>82</v>
      </c>
      <c r="B8" s="254" t="n">
        <v>30</v>
      </c>
      <c r="C8" s="255" t="n">
        <v>16</v>
      </c>
      <c r="D8" s="256" t="n">
        <v>21</v>
      </c>
      <c r="E8" s="257" t="n">
        <v>101</v>
      </c>
      <c r="F8" s="258" t="n">
        <v>168</v>
      </c>
      <c r="G8" s="259" t="n">
        <f aca="false">$A$5-A8</f>
        <v>3</v>
      </c>
    </row>
    <row r="9" customFormat="false" ht="15" hidden="false" customHeight="false" outlineLevel="0" collapsed="false">
      <c r="A9" s="253" t="s">
        <v>83</v>
      </c>
      <c r="B9" s="254" t="n">
        <v>31</v>
      </c>
      <c r="C9" s="255" t="n">
        <v>25</v>
      </c>
      <c r="D9" s="256" t="n">
        <v>34</v>
      </c>
      <c r="E9" s="257" t="n">
        <v>84</v>
      </c>
      <c r="F9" s="258" t="n">
        <v>174</v>
      </c>
      <c r="G9" s="259" t="n">
        <f aca="false">$A$5-A9</f>
        <v>4</v>
      </c>
    </row>
    <row r="10" customFormat="false" ht="15" hidden="false" customHeight="false" outlineLevel="0" collapsed="false">
      <c r="A10" s="253" t="s">
        <v>84</v>
      </c>
      <c r="B10" s="254" t="n">
        <v>19</v>
      </c>
      <c r="C10" s="255" t="n">
        <v>25</v>
      </c>
      <c r="D10" s="256" t="n">
        <v>21</v>
      </c>
      <c r="E10" s="257" t="n">
        <v>89</v>
      </c>
      <c r="F10" s="258" t="n">
        <v>154</v>
      </c>
      <c r="G10" s="259" t="n">
        <f aca="false">$A$5-A10</f>
        <v>5</v>
      </c>
    </row>
    <row r="11" customFormat="false" ht="15" hidden="false" customHeight="false" outlineLevel="0" collapsed="false">
      <c r="A11" s="253" t="s">
        <v>85</v>
      </c>
      <c r="B11" s="254" t="n">
        <v>28</v>
      </c>
      <c r="C11" s="255" t="n">
        <v>21</v>
      </c>
      <c r="D11" s="256" t="n">
        <v>22</v>
      </c>
      <c r="E11" s="257" t="n">
        <v>85</v>
      </c>
      <c r="F11" s="258" t="n">
        <v>156</v>
      </c>
      <c r="G11" s="259" t="n">
        <f aca="false">$A$5-A11</f>
        <v>6</v>
      </c>
    </row>
    <row r="12" customFormat="false" ht="15" hidden="false" customHeight="false" outlineLevel="0" collapsed="false">
      <c r="A12" s="253" t="s">
        <v>86</v>
      </c>
      <c r="B12" s="254" t="n">
        <v>26</v>
      </c>
      <c r="C12" s="255" t="n">
        <v>21</v>
      </c>
      <c r="D12" s="256" t="n">
        <v>31</v>
      </c>
      <c r="E12" s="257" t="n">
        <v>92</v>
      </c>
      <c r="F12" s="258" t="n">
        <v>170</v>
      </c>
      <c r="G12" s="259" t="n">
        <f aca="false">$A$5-A12</f>
        <v>7</v>
      </c>
    </row>
    <row r="13" customFormat="false" ht="15" hidden="false" customHeight="false" outlineLevel="0" collapsed="false">
      <c r="A13" s="253" t="s">
        <v>87</v>
      </c>
      <c r="B13" s="254" t="n">
        <v>35</v>
      </c>
      <c r="C13" s="255" t="n">
        <v>26</v>
      </c>
      <c r="D13" s="256" t="n">
        <v>21</v>
      </c>
      <c r="E13" s="257" t="n">
        <v>77</v>
      </c>
      <c r="F13" s="258" t="n">
        <v>159</v>
      </c>
      <c r="G13" s="259" t="n">
        <f aca="false">$A$5-A13</f>
        <v>8</v>
      </c>
    </row>
    <row r="14" customFormat="false" ht="15" hidden="false" customHeight="false" outlineLevel="0" collapsed="false">
      <c r="A14" s="253" t="s">
        <v>88</v>
      </c>
      <c r="B14" s="254" t="n">
        <v>37</v>
      </c>
      <c r="C14" s="255" t="n">
        <v>28</v>
      </c>
      <c r="D14" s="256" t="n">
        <v>31</v>
      </c>
      <c r="E14" s="257" t="n">
        <v>83</v>
      </c>
      <c r="F14" s="258" t="n">
        <v>179</v>
      </c>
      <c r="G14" s="259" t="n">
        <f aca="false">$A$5-A14</f>
        <v>9</v>
      </c>
    </row>
    <row r="15" customFormat="false" ht="15" hidden="false" customHeight="false" outlineLevel="0" collapsed="false">
      <c r="A15" s="253" t="s">
        <v>89</v>
      </c>
      <c r="B15" s="254" t="n">
        <v>38</v>
      </c>
      <c r="C15" s="255" t="n">
        <v>28</v>
      </c>
      <c r="D15" s="256" t="n">
        <v>33</v>
      </c>
      <c r="E15" s="257" t="n">
        <v>80</v>
      </c>
      <c r="F15" s="258" t="n">
        <v>179</v>
      </c>
      <c r="G15" s="259" t="n">
        <f aca="false">$A$5-A15</f>
        <v>10</v>
      </c>
    </row>
    <row r="16" customFormat="false" ht="15" hidden="false" customHeight="false" outlineLevel="0" collapsed="false">
      <c r="A16" s="253" t="s">
        <v>90</v>
      </c>
      <c r="B16" s="254" t="n">
        <v>30</v>
      </c>
      <c r="C16" s="255" t="n">
        <v>21</v>
      </c>
      <c r="D16" s="256" t="n">
        <v>25</v>
      </c>
      <c r="E16" s="257" t="n">
        <v>90</v>
      </c>
      <c r="F16" s="258" t="n">
        <v>166</v>
      </c>
      <c r="G16" s="259" t="n">
        <f aca="false">$A$5-A16</f>
        <v>11</v>
      </c>
    </row>
    <row r="17" customFormat="false" ht="15" hidden="false" customHeight="false" outlineLevel="0" collapsed="false">
      <c r="A17" s="253" t="s">
        <v>91</v>
      </c>
      <c r="B17" s="254" t="n">
        <v>44</v>
      </c>
      <c r="C17" s="255" t="n">
        <v>34</v>
      </c>
      <c r="D17" s="256" t="n">
        <v>21</v>
      </c>
      <c r="E17" s="257" t="n">
        <v>79</v>
      </c>
      <c r="F17" s="258" t="n">
        <v>178</v>
      </c>
      <c r="G17" s="259" t="n">
        <f aca="false">$A$5-A17</f>
        <v>12</v>
      </c>
    </row>
    <row r="18" customFormat="false" ht="15" hidden="false" customHeight="false" outlineLevel="0" collapsed="false">
      <c r="A18" s="253" t="s">
        <v>92</v>
      </c>
      <c r="B18" s="254" t="n">
        <v>43</v>
      </c>
      <c r="C18" s="255" t="n">
        <v>26</v>
      </c>
      <c r="D18" s="256" t="n">
        <v>26</v>
      </c>
      <c r="E18" s="257" t="n">
        <v>112</v>
      </c>
      <c r="F18" s="258" t="n">
        <v>207</v>
      </c>
      <c r="G18" s="259" t="n">
        <f aca="false">$A$5-A18</f>
        <v>13</v>
      </c>
    </row>
    <row r="19" customFormat="false" ht="15" hidden="false" customHeight="false" outlineLevel="0" collapsed="false">
      <c r="A19" s="253" t="s">
        <v>93</v>
      </c>
      <c r="B19" s="254" t="n">
        <v>46</v>
      </c>
      <c r="C19" s="255" t="n">
        <v>32</v>
      </c>
      <c r="D19" s="256" t="n">
        <v>37</v>
      </c>
      <c r="E19" s="257" t="n">
        <v>96</v>
      </c>
      <c r="F19" s="258" t="n">
        <v>211</v>
      </c>
      <c r="G19" s="259" t="n">
        <f aca="false">$A$5-A19</f>
        <v>14</v>
      </c>
    </row>
    <row r="20" customFormat="false" ht="15" hidden="false" customHeight="false" outlineLevel="0" collapsed="false">
      <c r="A20" s="253" t="s">
        <v>94</v>
      </c>
      <c r="B20" s="254" t="n">
        <v>38</v>
      </c>
      <c r="C20" s="255" t="n">
        <v>26</v>
      </c>
      <c r="D20" s="256" t="n">
        <v>31</v>
      </c>
      <c r="E20" s="257" t="n">
        <v>95</v>
      </c>
      <c r="F20" s="258" t="n">
        <v>190</v>
      </c>
      <c r="G20" s="259" t="n">
        <f aca="false">$A$5-A20</f>
        <v>15</v>
      </c>
    </row>
    <row r="21" customFormat="false" ht="15" hidden="false" customHeight="false" outlineLevel="0" collapsed="false">
      <c r="A21" s="253" t="s">
        <v>95</v>
      </c>
      <c r="B21" s="254" t="n">
        <v>38</v>
      </c>
      <c r="C21" s="255" t="n">
        <v>23</v>
      </c>
      <c r="D21" s="256" t="n">
        <v>34</v>
      </c>
      <c r="E21" s="257" t="n">
        <v>100</v>
      </c>
      <c r="F21" s="258" t="n">
        <v>195</v>
      </c>
      <c r="G21" s="259" t="n">
        <f aca="false">$A$5-A21</f>
        <v>16</v>
      </c>
    </row>
    <row r="22" customFormat="false" ht="15" hidden="false" customHeight="false" outlineLevel="0" collapsed="false">
      <c r="A22" s="253" t="s">
        <v>96</v>
      </c>
      <c r="B22" s="254" t="n">
        <v>35</v>
      </c>
      <c r="C22" s="255" t="n">
        <v>27</v>
      </c>
      <c r="D22" s="256" t="n">
        <v>24</v>
      </c>
      <c r="E22" s="257" t="n">
        <v>93</v>
      </c>
      <c r="F22" s="258" t="n">
        <v>179</v>
      </c>
      <c r="G22" s="259" t="n">
        <f aca="false">$A$5-A22</f>
        <v>17</v>
      </c>
    </row>
    <row r="23" customFormat="false" ht="15" hidden="false" customHeight="false" outlineLevel="0" collapsed="false">
      <c r="A23" s="253" t="s">
        <v>97</v>
      </c>
      <c r="B23" s="254" t="n">
        <v>45</v>
      </c>
      <c r="C23" s="255" t="n">
        <v>25</v>
      </c>
      <c r="D23" s="256" t="n">
        <v>26</v>
      </c>
      <c r="E23" s="257" t="n">
        <v>97</v>
      </c>
      <c r="F23" s="258" t="n">
        <v>193</v>
      </c>
      <c r="G23" s="259" t="n">
        <f aca="false">$A$5-A23</f>
        <v>18</v>
      </c>
    </row>
    <row r="24" customFormat="false" ht="15" hidden="false" customHeight="false" outlineLevel="0" collapsed="false">
      <c r="A24" s="253" t="s">
        <v>98</v>
      </c>
      <c r="B24" s="254" t="n">
        <v>34</v>
      </c>
      <c r="C24" s="255" t="n">
        <v>32</v>
      </c>
      <c r="D24" s="256" t="n">
        <v>26</v>
      </c>
      <c r="E24" s="257" t="n">
        <v>90</v>
      </c>
      <c r="F24" s="258" t="n">
        <v>182</v>
      </c>
      <c r="G24" s="259" t="n">
        <f aca="false">$A$5-A24</f>
        <v>19</v>
      </c>
    </row>
    <row r="25" customFormat="false" ht="15" hidden="false" customHeight="false" outlineLevel="0" collapsed="false">
      <c r="A25" s="253" t="s">
        <v>99</v>
      </c>
      <c r="B25" s="254" t="n">
        <v>34</v>
      </c>
      <c r="C25" s="255" t="n">
        <v>19</v>
      </c>
      <c r="D25" s="256" t="n">
        <v>37</v>
      </c>
      <c r="E25" s="257" t="n">
        <v>113</v>
      </c>
      <c r="F25" s="258" t="n">
        <v>203</v>
      </c>
      <c r="G25" s="259" t="n">
        <f aca="false">$A$5-A25</f>
        <v>20</v>
      </c>
    </row>
    <row r="26" customFormat="false" ht="15" hidden="false" customHeight="false" outlineLevel="0" collapsed="false">
      <c r="A26" s="253" t="s">
        <v>100</v>
      </c>
      <c r="B26" s="254" t="n">
        <v>44</v>
      </c>
      <c r="C26" s="255" t="n">
        <v>27</v>
      </c>
      <c r="D26" s="256" t="n">
        <v>35</v>
      </c>
      <c r="E26" s="257" t="n">
        <v>89</v>
      </c>
      <c r="F26" s="258" t="n">
        <v>195</v>
      </c>
      <c r="G26" s="259" t="n">
        <f aca="false">$A$5-A26</f>
        <v>21</v>
      </c>
    </row>
    <row r="27" customFormat="false" ht="15" hidden="false" customHeight="false" outlineLevel="0" collapsed="false">
      <c r="A27" s="253" t="s">
        <v>101</v>
      </c>
      <c r="B27" s="254" t="n">
        <v>23</v>
      </c>
      <c r="C27" s="255" t="n">
        <v>31</v>
      </c>
      <c r="D27" s="256" t="n">
        <v>38</v>
      </c>
      <c r="E27" s="257" t="n">
        <v>88</v>
      </c>
      <c r="F27" s="258" t="n">
        <v>180</v>
      </c>
      <c r="G27" s="259" t="n">
        <f aca="false">$A$5-A27</f>
        <v>22</v>
      </c>
    </row>
    <row r="28" customFormat="false" ht="15" hidden="false" customHeight="false" outlineLevel="0" collapsed="false">
      <c r="A28" s="253" t="s">
        <v>102</v>
      </c>
      <c r="B28" s="254" t="n">
        <v>36</v>
      </c>
      <c r="C28" s="255" t="n">
        <v>20</v>
      </c>
      <c r="D28" s="256" t="n">
        <v>22</v>
      </c>
      <c r="E28" s="257" t="n">
        <v>90</v>
      </c>
      <c r="F28" s="258" t="n">
        <v>168</v>
      </c>
      <c r="G28" s="259" t="n">
        <f aca="false">$A$5-A28</f>
        <v>23</v>
      </c>
    </row>
    <row r="29" customFormat="false" ht="15" hidden="false" customHeight="false" outlineLevel="0" collapsed="false">
      <c r="A29" s="253" t="s">
        <v>103</v>
      </c>
      <c r="B29" s="254" t="n">
        <v>36</v>
      </c>
      <c r="C29" s="255" t="n">
        <v>15</v>
      </c>
      <c r="D29" s="256" t="n">
        <v>36</v>
      </c>
      <c r="E29" s="257" t="n">
        <v>102</v>
      </c>
      <c r="F29" s="258" t="n">
        <v>189</v>
      </c>
      <c r="G29" s="259" t="n">
        <f aca="false">$A$5-A29</f>
        <v>24</v>
      </c>
    </row>
    <row r="30" customFormat="false" ht="15" hidden="false" customHeight="false" outlineLevel="0" collapsed="false">
      <c r="A30" s="253" t="s">
        <v>104</v>
      </c>
      <c r="B30" s="254" t="n">
        <v>45</v>
      </c>
      <c r="C30" s="255" t="n">
        <v>22</v>
      </c>
      <c r="D30" s="256" t="n">
        <v>30</v>
      </c>
      <c r="E30" s="257" t="n">
        <v>83</v>
      </c>
      <c r="F30" s="258" t="n">
        <v>180</v>
      </c>
      <c r="G30" s="259" t="n">
        <f aca="false">$A$5-A30</f>
        <v>25</v>
      </c>
    </row>
    <row r="31" customFormat="false" ht="15" hidden="false" customHeight="false" outlineLevel="0" collapsed="false">
      <c r="A31" s="253" t="s">
        <v>105</v>
      </c>
      <c r="B31" s="254" t="n">
        <v>27</v>
      </c>
      <c r="C31" s="255" t="n">
        <v>18</v>
      </c>
      <c r="D31" s="256" t="n">
        <v>34</v>
      </c>
      <c r="E31" s="257" t="n">
        <v>98</v>
      </c>
      <c r="F31" s="258" t="n">
        <v>177</v>
      </c>
      <c r="G31" s="259" t="n">
        <f aca="false">$A$5-A31</f>
        <v>26</v>
      </c>
    </row>
    <row r="32" customFormat="false" ht="15" hidden="false" customHeight="false" outlineLevel="0" collapsed="false">
      <c r="A32" s="253" t="s">
        <v>106</v>
      </c>
      <c r="B32" s="254" t="n">
        <v>21</v>
      </c>
      <c r="C32" s="255" t="n">
        <v>28</v>
      </c>
      <c r="D32" s="256" t="n">
        <v>27</v>
      </c>
      <c r="E32" s="257" t="n">
        <v>80</v>
      </c>
      <c r="F32" s="258" t="n">
        <v>156</v>
      </c>
      <c r="G32" s="259" t="n">
        <f aca="false">$A$5-A32</f>
        <v>27</v>
      </c>
    </row>
    <row r="33" customFormat="false" ht="15" hidden="false" customHeight="false" outlineLevel="0" collapsed="false">
      <c r="A33" s="253" t="s">
        <v>107</v>
      </c>
      <c r="B33" s="254" t="n">
        <v>39</v>
      </c>
      <c r="C33" s="255" t="n">
        <v>24</v>
      </c>
      <c r="D33" s="256" t="n">
        <v>35</v>
      </c>
      <c r="E33" s="257" t="n">
        <v>77</v>
      </c>
      <c r="F33" s="258" t="n">
        <v>175</v>
      </c>
      <c r="G33" s="259" t="n">
        <f aca="false">$A$5-A33</f>
        <v>28</v>
      </c>
    </row>
    <row r="34" customFormat="false" ht="15" hidden="false" customHeight="false" outlineLevel="0" collapsed="false">
      <c r="A34" s="253" t="s">
        <v>108</v>
      </c>
      <c r="B34" s="254" t="n">
        <v>30</v>
      </c>
      <c r="C34" s="255" t="n">
        <v>21</v>
      </c>
      <c r="D34" s="256" t="n">
        <v>27</v>
      </c>
      <c r="E34" s="257" t="n">
        <v>97</v>
      </c>
      <c r="F34" s="258" t="n">
        <v>175</v>
      </c>
      <c r="G34" s="259" t="n">
        <f aca="false">$A$5-A34</f>
        <v>29</v>
      </c>
    </row>
    <row r="35" customFormat="false" ht="15" hidden="false" customHeight="false" outlineLevel="0" collapsed="false">
      <c r="A35" s="253" t="s">
        <v>109</v>
      </c>
      <c r="B35" s="254" t="n">
        <v>34</v>
      </c>
      <c r="C35" s="255" t="n">
        <v>24</v>
      </c>
      <c r="D35" s="256" t="n">
        <v>30</v>
      </c>
      <c r="E35" s="257" t="n">
        <v>106</v>
      </c>
      <c r="F35" s="258" t="n">
        <v>194</v>
      </c>
      <c r="G35" s="259" t="n">
        <f aca="false">$A$5-A35</f>
        <v>30</v>
      </c>
    </row>
    <row r="36" customFormat="false" ht="15" hidden="false" customHeight="false" outlineLevel="0" collapsed="false">
      <c r="A36" s="253" t="s">
        <v>110</v>
      </c>
      <c r="B36" s="254" t="n">
        <v>38</v>
      </c>
      <c r="C36" s="255" t="n">
        <v>20</v>
      </c>
      <c r="D36" s="256" t="n">
        <v>29</v>
      </c>
      <c r="E36" s="257" t="n">
        <v>91</v>
      </c>
      <c r="F36" s="258" t="n">
        <v>178</v>
      </c>
      <c r="G36" s="259" t="n">
        <f aca="false">$A$5-A36</f>
        <v>31</v>
      </c>
    </row>
    <row r="37" customFormat="false" ht="15" hidden="false" customHeight="false" outlineLevel="0" collapsed="false">
      <c r="A37" s="253" t="s">
        <v>111</v>
      </c>
      <c r="B37" s="254" t="n">
        <v>25</v>
      </c>
      <c r="C37" s="255" t="n">
        <v>29</v>
      </c>
      <c r="D37" s="256" t="n">
        <v>26</v>
      </c>
      <c r="E37" s="257" t="n">
        <v>95</v>
      </c>
      <c r="F37" s="258" t="n">
        <v>175</v>
      </c>
      <c r="G37" s="259" t="n">
        <f aca="false">$A$5-A37</f>
        <v>32</v>
      </c>
    </row>
    <row r="38" customFormat="false" ht="15" hidden="false" customHeight="false" outlineLevel="0" collapsed="false">
      <c r="A38" s="253" t="s">
        <v>112</v>
      </c>
      <c r="B38" s="254" t="n">
        <v>32</v>
      </c>
      <c r="C38" s="255" t="n">
        <v>20</v>
      </c>
      <c r="D38" s="256" t="n">
        <v>36</v>
      </c>
      <c r="E38" s="257" t="n">
        <v>96</v>
      </c>
      <c r="F38" s="258" t="n">
        <v>184</v>
      </c>
      <c r="G38" s="259" t="n">
        <f aca="false">$A$5-A38</f>
        <v>33</v>
      </c>
    </row>
    <row r="39" customFormat="false" ht="15" hidden="false" customHeight="false" outlineLevel="0" collapsed="false">
      <c r="A39" s="253" t="s">
        <v>113</v>
      </c>
      <c r="B39" s="254" t="n">
        <v>25</v>
      </c>
      <c r="C39" s="255" t="n">
        <v>27</v>
      </c>
      <c r="D39" s="256" t="n">
        <v>30</v>
      </c>
      <c r="E39" s="257" t="n">
        <v>110</v>
      </c>
      <c r="F39" s="258" t="n">
        <v>192</v>
      </c>
      <c r="G39" s="259" t="n">
        <f aca="false">$A$5-A39</f>
        <v>34</v>
      </c>
    </row>
    <row r="40" customFormat="false" ht="15" hidden="false" customHeight="false" outlineLevel="0" collapsed="false">
      <c r="A40" s="253" t="s">
        <v>114</v>
      </c>
      <c r="B40" s="254" t="n">
        <v>39</v>
      </c>
      <c r="C40" s="255" t="n">
        <v>33</v>
      </c>
      <c r="D40" s="256" t="n">
        <v>35</v>
      </c>
      <c r="E40" s="257" t="n">
        <v>109</v>
      </c>
      <c r="F40" s="258" t="n">
        <v>216</v>
      </c>
      <c r="G40" s="259" t="n">
        <f aca="false">$A$5-A40</f>
        <v>35</v>
      </c>
    </row>
    <row r="41" customFormat="false" ht="15" hidden="false" customHeight="false" outlineLevel="0" collapsed="false">
      <c r="A41" s="253" t="s">
        <v>115</v>
      </c>
      <c r="B41" s="254" t="n">
        <v>46</v>
      </c>
      <c r="C41" s="255" t="n">
        <v>23</v>
      </c>
      <c r="D41" s="256" t="n">
        <v>30</v>
      </c>
      <c r="E41" s="257" t="n">
        <v>101</v>
      </c>
      <c r="F41" s="258" t="n">
        <v>200</v>
      </c>
      <c r="G41" s="259" t="n">
        <f aca="false">$A$5-A41</f>
        <v>36</v>
      </c>
    </row>
    <row r="42" customFormat="false" ht="15" hidden="false" customHeight="false" outlineLevel="0" collapsed="false">
      <c r="A42" s="253" t="s">
        <v>116</v>
      </c>
      <c r="B42" s="254" t="n">
        <v>34</v>
      </c>
      <c r="C42" s="255" t="n">
        <v>32</v>
      </c>
      <c r="D42" s="256" t="n">
        <v>30</v>
      </c>
      <c r="E42" s="257" t="n">
        <v>130</v>
      </c>
      <c r="F42" s="258" t="n">
        <v>226</v>
      </c>
      <c r="G42" s="259" t="n">
        <f aca="false">$A$5-A42</f>
        <v>37</v>
      </c>
    </row>
    <row r="43" customFormat="false" ht="15" hidden="false" customHeight="false" outlineLevel="0" collapsed="false">
      <c r="A43" s="253" t="s">
        <v>117</v>
      </c>
      <c r="B43" s="254" t="n">
        <v>41</v>
      </c>
      <c r="C43" s="255" t="n">
        <v>26</v>
      </c>
      <c r="D43" s="256" t="n">
        <v>44</v>
      </c>
      <c r="E43" s="257" t="n">
        <v>132</v>
      </c>
      <c r="F43" s="258" t="n">
        <v>243</v>
      </c>
      <c r="G43" s="259" t="n">
        <f aca="false">$A$5-A43</f>
        <v>38</v>
      </c>
    </row>
    <row r="44" customFormat="false" ht="15" hidden="false" customHeight="false" outlineLevel="0" collapsed="false">
      <c r="A44" s="253" t="s">
        <v>118</v>
      </c>
      <c r="B44" s="254" t="n">
        <v>52</v>
      </c>
      <c r="C44" s="255" t="n">
        <v>35</v>
      </c>
      <c r="D44" s="256" t="n">
        <v>44</v>
      </c>
      <c r="E44" s="257" t="n">
        <v>142</v>
      </c>
      <c r="F44" s="258" t="n">
        <v>273</v>
      </c>
      <c r="G44" s="259" t="n">
        <f aca="false">$A$5-A44</f>
        <v>39</v>
      </c>
    </row>
    <row r="45" customFormat="false" ht="15" hidden="false" customHeight="false" outlineLevel="0" collapsed="false">
      <c r="A45" s="253" t="s">
        <v>119</v>
      </c>
      <c r="B45" s="254" t="n">
        <v>41</v>
      </c>
      <c r="C45" s="255" t="n">
        <v>45</v>
      </c>
      <c r="D45" s="256" t="n">
        <v>38</v>
      </c>
      <c r="E45" s="257" t="n">
        <v>117</v>
      </c>
      <c r="F45" s="258" t="n">
        <v>241</v>
      </c>
      <c r="G45" s="259" t="n">
        <f aca="false">$A$5-A45</f>
        <v>40</v>
      </c>
    </row>
    <row r="46" customFormat="false" ht="15" hidden="false" customHeight="false" outlineLevel="0" collapsed="false">
      <c r="A46" s="253" t="s">
        <v>120</v>
      </c>
      <c r="B46" s="254" t="n">
        <v>41</v>
      </c>
      <c r="C46" s="255" t="n">
        <v>31</v>
      </c>
      <c r="D46" s="256" t="n">
        <v>30</v>
      </c>
      <c r="E46" s="257" t="n">
        <v>117</v>
      </c>
      <c r="F46" s="258" t="n">
        <v>219</v>
      </c>
      <c r="G46" s="259" t="n">
        <f aca="false">$A$5-A46</f>
        <v>41</v>
      </c>
    </row>
    <row r="47" customFormat="false" ht="15" hidden="false" customHeight="false" outlineLevel="0" collapsed="false">
      <c r="A47" s="253" t="s">
        <v>121</v>
      </c>
      <c r="B47" s="254" t="n">
        <v>49</v>
      </c>
      <c r="C47" s="255" t="n">
        <v>30</v>
      </c>
      <c r="D47" s="256" t="n">
        <v>31</v>
      </c>
      <c r="E47" s="257" t="n">
        <v>137</v>
      </c>
      <c r="F47" s="258" t="n">
        <v>247</v>
      </c>
      <c r="G47" s="259" t="n">
        <f aca="false">$A$5-A47</f>
        <v>42</v>
      </c>
    </row>
    <row r="48" customFormat="false" ht="15" hidden="false" customHeight="false" outlineLevel="0" collapsed="false">
      <c r="A48" s="253" t="s">
        <v>122</v>
      </c>
      <c r="B48" s="254" t="n">
        <v>57</v>
      </c>
      <c r="C48" s="255" t="n">
        <v>38</v>
      </c>
      <c r="D48" s="256" t="n">
        <v>43</v>
      </c>
      <c r="E48" s="257" t="n">
        <v>132</v>
      </c>
      <c r="F48" s="258" t="n">
        <v>270</v>
      </c>
      <c r="G48" s="259" t="n">
        <f aca="false">$A$5-A48</f>
        <v>43</v>
      </c>
    </row>
    <row r="49" customFormat="false" ht="15" hidden="false" customHeight="false" outlineLevel="0" collapsed="false">
      <c r="A49" s="253" t="s">
        <v>123</v>
      </c>
      <c r="B49" s="254" t="n">
        <v>42</v>
      </c>
      <c r="C49" s="255" t="n">
        <v>36</v>
      </c>
      <c r="D49" s="256" t="n">
        <v>47</v>
      </c>
      <c r="E49" s="257" t="n">
        <v>155</v>
      </c>
      <c r="F49" s="258" t="n">
        <v>280</v>
      </c>
      <c r="G49" s="259" t="n">
        <f aca="false">$A$5-A49</f>
        <v>44</v>
      </c>
    </row>
    <row r="50" customFormat="false" ht="15" hidden="false" customHeight="false" outlineLevel="0" collapsed="false">
      <c r="A50" s="253" t="s">
        <v>124</v>
      </c>
      <c r="B50" s="254" t="n">
        <v>69</v>
      </c>
      <c r="C50" s="255" t="n">
        <v>41</v>
      </c>
      <c r="D50" s="256" t="n">
        <v>55</v>
      </c>
      <c r="E50" s="257" t="n">
        <v>151</v>
      </c>
      <c r="F50" s="258" t="n">
        <v>316</v>
      </c>
      <c r="G50" s="259" t="n">
        <f aca="false">$A$5-A50</f>
        <v>45</v>
      </c>
    </row>
    <row r="51" customFormat="false" ht="15" hidden="false" customHeight="false" outlineLevel="0" collapsed="false">
      <c r="A51" s="253" t="s">
        <v>125</v>
      </c>
      <c r="B51" s="254" t="n">
        <v>59</v>
      </c>
      <c r="C51" s="255" t="n">
        <v>41</v>
      </c>
      <c r="D51" s="256" t="n">
        <v>62</v>
      </c>
      <c r="E51" s="257" t="n">
        <v>173</v>
      </c>
      <c r="F51" s="258" t="n">
        <v>335</v>
      </c>
      <c r="G51" s="259" t="n">
        <f aca="false">$A$5-A51</f>
        <v>46</v>
      </c>
    </row>
    <row r="52" customFormat="false" ht="15" hidden="false" customHeight="false" outlineLevel="0" collapsed="false">
      <c r="A52" s="253" t="s">
        <v>126</v>
      </c>
      <c r="B52" s="254" t="n">
        <v>67</v>
      </c>
      <c r="C52" s="255" t="n">
        <v>44</v>
      </c>
      <c r="D52" s="256" t="n">
        <v>46</v>
      </c>
      <c r="E52" s="257" t="n">
        <v>148</v>
      </c>
      <c r="F52" s="258" t="n">
        <v>305</v>
      </c>
      <c r="G52" s="259" t="n">
        <f aca="false">$A$5-A52</f>
        <v>47</v>
      </c>
    </row>
    <row r="53" customFormat="false" ht="15" hidden="false" customHeight="false" outlineLevel="0" collapsed="false">
      <c r="A53" s="253" t="s">
        <v>127</v>
      </c>
      <c r="B53" s="254" t="n">
        <v>56</v>
      </c>
      <c r="C53" s="255" t="n">
        <v>52</v>
      </c>
      <c r="D53" s="256" t="n">
        <v>43</v>
      </c>
      <c r="E53" s="257" t="n">
        <v>146</v>
      </c>
      <c r="F53" s="258" t="n">
        <v>297</v>
      </c>
      <c r="G53" s="259" t="n">
        <f aca="false">$A$5-A53</f>
        <v>48</v>
      </c>
    </row>
    <row r="54" customFormat="false" ht="15" hidden="false" customHeight="false" outlineLevel="0" collapsed="false">
      <c r="A54" s="253" t="s">
        <v>128</v>
      </c>
      <c r="B54" s="254" t="n">
        <v>75</v>
      </c>
      <c r="C54" s="255" t="n">
        <v>45</v>
      </c>
      <c r="D54" s="256" t="n">
        <v>43</v>
      </c>
      <c r="E54" s="257" t="n">
        <v>159</v>
      </c>
      <c r="F54" s="258" t="n">
        <v>322</v>
      </c>
      <c r="G54" s="259" t="n">
        <f aca="false">$A$5-A54</f>
        <v>49</v>
      </c>
    </row>
    <row r="55" customFormat="false" ht="15" hidden="false" customHeight="false" outlineLevel="0" collapsed="false">
      <c r="A55" s="253" t="s">
        <v>129</v>
      </c>
      <c r="B55" s="254" t="n">
        <v>75</v>
      </c>
      <c r="C55" s="255" t="n">
        <v>55</v>
      </c>
      <c r="D55" s="256" t="n">
        <v>58</v>
      </c>
      <c r="E55" s="257" t="n">
        <v>159</v>
      </c>
      <c r="F55" s="258" t="n">
        <v>347</v>
      </c>
      <c r="G55" s="259" t="n">
        <f aca="false">$A$5-A55</f>
        <v>50</v>
      </c>
    </row>
    <row r="56" customFormat="false" ht="15" hidden="false" customHeight="false" outlineLevel="0" collapsed="false">
      <c r="A56" s="253" t="s">
        <v>130</v>
      </c>
      <c r="B56" s="254" t="n">
        <v>63</v>
      </c>
      <c r="C56" s="255" t="n">
        <v>60</v>
      </c>
      <c r="D56" s="256" t="n">
        <v>52</v>
      </c>
      <c r="E56" s="257" t="n">
        <v>173</v>
      </c>
      <c r="F56" s="258" t="n">
        <v>348</v>
      </c>
      <c r="G56" s="259" t="n">
        <f aca="false">$A$5-A56</f>
        <v>51</v>
      </c>
    </row>
    <row r="57" customFormat="false" ht="15" hidden="false" customHeight="false" outlineLevel="0" collapsed="false">
      <c r="A57" s="253" t="s">
        <v>131</v>
      </c>
      <c r="B57" s="254" t="n">
        <v>69</v>
      </c>
      <c r="C57" s="255" t="n">
        <v>34</v>
      </c>
      <c r="D57" s="256" t="n">
        <v>45</v>
      </c>
      <c r="E57" s="257" t="n">
        <v>162</v>
      </c>
      <c r="F57" s="258" t="n">
        <v>310</v>
      </c>
      <c r="G57" s="259" t="n">
        <f aca="false">$A$5-A57</f>
        <v>52</v>
      </c>
    </row>
    <row r="58" customFormat="false" ht="15" hidden="false" customHeight="false" outlineLevel="0" collapsed="false">
      <c r="A58" s="253" t="s">
        <v>132</v>
      </c>
      <c r="B58" s="254" t="n">
        <v>64</v>
      </c>
      <c r="C58" s="255" t="n">
        <v>37</v>
      </c>
      <c r="D58" s="256" t="n">
        <v>52</v>
      </c>
      <c r="E58" s="257" t="n">
        <v>138</v>
      </c>
      <c r="F58" s="258" t="n">
        <v>291</v>
      </c>
      <c r="G58" s="259" t="n">
        <f aca="false">$A$5-A58</f>
        <v>53</v>
      </c>
    </row>
    <row r="59" customFormat="false" ht="15" hidden="false" customHeight="false" outlineLevel="0" collapsed="false">
      <c r="A59" s="253" t="s">
        <v>133</v>
      </c>
      <c r="B59" s="254" t="n">
        <v>66</v>
      </c>
      <c r="C59" s="255" t="n">
        <v>46</v>
      </c>
      <c r="D59" s="256" t="n">
        <v>47</v>
      </c>
      <c r="E59" s="257" t="n">
        <v>131</v>
      </c>
      <c r="F59" s="258" t="n">
        <v>290</v>
      </c>
      <c r="G59" s="259" t="n">
        <f aca="false">$A$5-A59</f>
        <v>54</v>
      </c>
    </row>
    <row r="60" customFormat="false" ht="15" hidden="false" customHeight="false" outlineLevel="0" collapsed="false">
      <c r="A60" s="253" t="s">
        <v>134</v>
      </c>
      <c r="B60" s="254" t="n">
        <v>67</v>
      </c>
      <c r="C60" s="255" t="n">
        <v>38</v>
      </c>
      <c r="D60" s="256" t="n">
        <v>41</v>
      </c>
      <c r="E60" s="257" t="n">
        <v>140</v>
      </c>
      <c r="F60" s="258" t="n">
        <v>286</v>
      </c>
      <c r="G60" s="259" t="n">
        <f aca="false">$A$5-A60</f>
        <v>55</v>
      </c>
    </row>
    <row r="61" customFormat="false" ht="15" hidden="false" customHeight="false" outlineLevel="0" collapsed="false">
      <c r="A61" s="253" t="s">
        <v>135</v>
      </c>
      <c r="B61" s="254" t="n">
        <v>49</v>
      </c>
      <c r="C61" s="255" t="n">
        <v>39</v>
      </c>
      <c r="D61" s="256" t="n">
        <v>52</v>
      </c>
      <c r="E61" s="257" t="n">
        <v>132</v>
      </c>
      <c r="F61" s="258" t="n">
        <v>272</v>
      </c>
      <c r="G61" s="259" t="n">
        <f aca="false">$A$5-A61</f>
        <v>56</v>
      </c>
    </row>
    <row r="62" customFormat="false" ht="15" hidden="false" customHeight="false" outlineLevel="0" collapsed="false">
      <c r="A62" s="253" t="s">
        <v>136</v>
      </c>
      <c r="B62" s="254" t="n">
        <v>60</v>
      </c>
      <c r="C62" s="255" t="n">
        <v>43</v>
      </c>
      <c r="D62" s="256" t="n">
        <v>34</v>
      </c>
      <c r="E62" s="257" t="n">
        <v>136</v>
      </c>
      <c r="F62" s="258" t="n">
        <v>273</v>
      </c>
      <c r="G62" s="259" t="n">
        <f aca="false">$A$5-A62</f>
        <v>57</v>
      </c>
    </row>
    <row r="63" customFormat="false" ht="15" hidden="false" customHeight="false" outlineLevel="0" collapsed="false">
      <c r="A63" s="253" t="s">
        <v>137</v>
      </c>
      <c r="B63" s="254" t="n">
        <v>45</v>
      </c>
      <c r="C63" s="255" t="n">
        <v>34</v>
      </c>
      <c r="D63" s="256" t="n">
        <v>57</v>
      </c>
      <c r="E63" s="257" t="n">
        <v>121</v>
      </c>
      <c r="F63" s="258" t="n">
        <v>257</v>
      </c>
      <c r="G63" s="259" t="n">
        <f aca="false">$A$5-A63</f>
        <v>58</v>
      </c>
    </row>
    <row r="64" customFormat="false" ht="15" hidden="false" customHeight="false" outlineLevel="0" collapsed="false">
      <c r="A64" s="253" t="s">
        <v>138</v>
      </c>
      <c r="B64" s="254" t="n">
        <v>48</v>
      </c>
      <c r="C64" s="255" t="n">
        <v>34</v>
      </c>
      <c r="D64" s="256" t="n">
        <v>38</v>
      </c>
      <c r="E64" s="257" t="n">
        <v>109</v>
      </c>
      <c r="F64" s="258" t="n">
        <v>229</v>
      </c>
      <c r="G64" s="259" t="n">
        <f aca="false">$A$5-A64</f>
        <v>59</v>
      </c>
    </row>
    <row r="65" customFormat="false" ht="15" hidden="false" customHeight="false" outlineLevel="0" collapsed="false">
      <c r="A65" s="253" t="s">
        <v>139</v>
      </c>
      <c r="B65" s="254" t="n">
        <v>46</v>
      </c>
      <c r="C65" s="255" t="n">
        <v>35</v>
      </c>
      <c r="D65" s="256" t="n">
        <v>43</v>
      </c>
      <c r="E65" s="257" t="n">
        <v>112</v>
      </c>
      <c r="F65" s="258" t="n">
        <v>236</v>
      </c>
      <c r="G65" s="259" t="n">
        <f aca="false">$A$5-A65</f>
        <v>60</v>
      </c>
    </row>
    <row r="66" customFormat="false" ht="15" hidden="false" customHeight="false" outlineLevel="0" collapsed="false">
      <c r="A66" s="253" t="s">
        <v>140</v>
      </c>
      <c r="B66" s="254" t="n">
        <v>46</v>
      </c>
      <c r="C66" s="255" t="n">
        <v>28</v>
      </c>
      <c r="D66" s="256" t="n">
        <v>43</v>
      </c>
      <c r="E66" s="257" t="n">
        <v>90</v>
      </c>
      <c r="F66" s="258" t="n">
        <v>207</v>
      </c>
      <c r="G66" s="259" t="n">
        <f aca="false">$A$5-A66</f>
        <v>61</v>
      </c>
    </row>
    <row r="67" customFormat="false" ht="15" hidden="false" customHeight="false" outlineLevel="0" collapsed="false">
      <c r="A67" s="253" t="s">
        <v>141</v>
      </c>
      <c r="B67" s="254" t="n">
        <v>55</v>
      </c>
      <c r="C67" s="255" t="n">
        <v>35</v>
      </c>
      <c r="D67" s="256" t="n">
        <v>51</v>
      </c>
      <c r="E67" s="257" t="n">
        <v>110</v>
      </c>
      <c r="F67" s="258" t="n">
        <v>251</v>
      </c>
      <c r="G67" s="259" t="n">
        <f aca="false">$A$5-A67</f>
        <v>62</v>
      </c>
    </row>
    <row r="68" customFormat="false" ht="15" hidden="false" customHeight="false" outlineLevel="0" collapsed="false">
      <c r="A68" s="253" t="s">
        <v>142</v>
      </c>
      <c r="B68" s="254" t="n">
        <v>40</v>
      </c>
      <c r="C68" s="255" t="n">
        <v>33</v>
      </c>
      <c r="D68" s="256" t="n">
        <v>44</v>
      </c>
      <c r="E68" s="257" t="n">
        <v>107</v>
      </c>
      <c r="F68" s="258" t="n">
        <v>224</v>
      </c>
      <c r="G68" s="259" t="n">
        <f aca="false">$A$5-A68</f>
        <v>63</v>
      </c>
    </row>
    <row r="69" customFormat="false" ht="15" hidden="false" customHeight="false" outlineLevel="0" collapsed="false">
      <c r="A69" s="253" t="s">
        <v>143</v>
      </c>
      <c r="B69" s="254" t="n">
        <v>45</v>
      </c>
      <c r="C69" s="255" t="n">
        <v>33</v>
      </c>
      <c r="D69" s="256" t="n">
        <v>38</v>
      </c>
      <c r="E69" s="257" t="n">
        <v>104</v>
      </c>
      <c r="F69" s="258" t="n">
        <v>220</v>
      </c>
      <c r="G69" s="259" t="n">
        <f aca="false">$A$5-A69</f>
        <v>64</v>
      </c>
    </row>
    <row r="70" customFormat="false" ht="15" hidden="false" customHeight="false" outlineLevel="0" collapsed="false">
      <c r="A70" s="253" t="s">
        <v>144</v>
      </c>
      <c r="B70" s="254" t="n">
        <v>38</v>
      </c>
      <c r="C70" s="255" t="n">
        <v>31</v>
      </c>
      <c r="D70" s="256" t="n">
        <v>46</v>
      </c>
      <c r="E70" s="257" t="n">
        <v>112</v>
      </c>
      <c r="F70" s="258" t="n">
        <v>227</v>
      </c>
      <c r="G70" s="259" t="n">
        <f aca="false">$A$5-A70</f>
        <v>65</v>
      </c>
    </row>
    <row r="71" customFormat="false" ht="15" hidden="false" customHeight="false" outlineLevel="0" collapsed="false">
      <c r="A71" s="253" t="s">
        <v>145</v>
      </c>
      <c r="B71" s="254" t="n">
        <v>30</v>
      </c>
      <c r="C71" s="255" t="n">
        <v>43</v>
      </c>
      <c r="D71" s="256" t="n">
        <v>40</v>
      </c>
      <c r="E71" s="257" t="n">
        <v>85</v>
      </c>
      <c r="F71" s="258" t="n">
        <v>198</v>
      </c>
      <c r="G71" s="259" t="n">
        <f aca="false">$A$5-A71</f>
        <v>66</v>
      </c>
    </row>
    <row r="72" customFormat="false" ht="15" hidden="false" customHeight="false" outlineLevel="0" collapsed="false">
      <c r="A72" s="253" t="s">
        <v>146</v>
      </c>
      <c r="B72" s="254" t="n">
        <v>28</v>
      </c>
      <c r="C72" s="255" t="n">
        <v>28</v>
      </c>
      <c r="D72" s="256" t="n">
        <v>47</v>
      </c>
      <c r="E72" s="257" t="n">
        <v>95</v>
      </c>
      <c r="F72" s="258" t="n">
        <v>198</v>
      </c>
      <c r="G72" s="259" t="n">
        <f aca="false">$A$5-A72</f>
        <v>67</v>
      </c>
    </row>
    <row r="73" customFormat="false" ht="15" hidden="false" customHeight="false" outlineLevel="0" collapsed="false">
      <c r="A73" s="253" t="s">
        <v>147</v>
      </c>
      <c r="B73" s="254" t="n">
        <v>32</v>
      </c>
      <c r="C73" s="255" t="n">
        <v>33</v>
      </c>
      <c r="D73" s="256" t="n">
        <v>26</v>
      </c>
      <c r="E73" s="257" t="n">
        <v>105</v>
      </c>
      <c r="F73" s="258" t="n">
        <v>196</v>
      </c>
      <c r="G73" s="259" t="n">
        <f aca="false">$A$5-A73</f>
        <v>68</v>
      </c>
    </row>
    <row r="74" customFormat="false" ht="15" hidden="false" customHeight="false" outlineLevel="0" collapsed="false">
      <c r="A74" s="253" t="s">
        <v>148</v>
      </c>
      <c r="B74" s="254" t="n">
        <v>37</v>
      </c>
      <c r="C74" s="255" t="n">
        <v>31</v>
      </c>
      <c r="D74" s="256" t="n">
        <v>29</v>
      </c>
      <c r="E74" s="257" t="n">
        <v>99</v>
      </c>
      <c r="F74" s="258" t="n">
        <v>196</v>
      </c>
      <c r="G74" s="259" t="n">
        <f aca="false">$A$5-A74</f>
        <v>69</v>
      </c>
    </row>
    <row r="75" customFormat="false" ht="15" hidden="false" customHeight="false" outlineLevel="0" collapsed="false">
      <c r="A75" s="253" t="s">
        <v>149</v>
      </c>
      <c r="B75" s="254" t="n">
        <v>36</v>
      </c>
      <c r="C75" s="255" t="n">
        <v>25</v>
      </c>
      <c r="D75" s="256" t="n">
        <v>29</v>
      </c>
      <c r="E75" s="257" t="n">
        <v>110</v>
      </c>
      <c r="F75" s="258" t="n">
        <v>200</v>
      </c>
      <c r="G75" s="259" t="n">
        <f aca="false">$A$5-A75</f>
        <v>70</v>
      </c>
    </row>
    <row r="76" customFormat="false" ht="15" hidden="false" customHeight="false" outlineLevel="0" collapsed="false">
      <c r="A76" s="253" t="s">
        <v>150</v>
      </c>
      <c r="B76" s="254" t="n">
        <v>31</v>
      </c>
      <c r="C76" s="255" t="n">
        <v>25</v>
      </c>
      <c r="D76" s="256" t="n">
        <v>30</v>
      </c>
      <c r="E76" s="257" t="n">
        <v>83</v>
      </c>
      <c r="F76" s="258" t="n">
        <v>169</v>
      </c>
      <c r="G76" s="259" t="n">
        <f aca="false">$A$5-A76</f>
        <v>71</v>
      </c>
    </row>
    <row r="77" customFormat="false" ht="15" hidden="false" customHeight="false" outlineLevel="0" collapsed="false">
      <c r="A77" s="253" t="s">
        <v>151</v>
      </c>
      <c r="B77" s="254" t="n">
        <v>34</v>
      </c>
      <c r="C77" s="255" t="n">
        <v>20</v>
      </c>
      <c r="D77" s="256" t="n">
        <v>27</v>
      </c>
      <c r="E77" s="257" t="n">
        <v>104</v>
      </c>
      <c r="F77" s="258" t="n">
        <v>185</v>
      </c>
      <c r="G77" s="259" t="n">
        <f aca="false">$A$5-A77</f>
        <v>72</v>
      </c>
    </row>
    <row r="78" customFormat="false" ht="15" hidden="false" customHeight="false" outlineLevel="0" collapsed="false">
      <c r="A78" s="253" t="s">
        <v>152</v>
      </c>
      <c r="B78" s="254" t="n">
        <v>40</v>
      </c>
      <c r="C78" s="255" t="n">
        <v>20</v>
      </c>
      <c r="D78" s="256" t="n">
        <v>20</v>
      </c>
      <c r="E78" s="257" t="n">
        <v>78</v>
      </c>
      <c r="F78" s="258" t="n">
        <v>158</v>
      </c>
      <c r="G78" s="259" t="n">
        <f aca="false">$A$5-A78</f>
        <v>73</v>
      </c>
    </row>
    <row r="79" customFormat="false" ht="15" hidden="false" customHeight="false" outlineLevel="0" collapsed="false">
      <c r="A79" s="253" t="s">
        <v>153</v>
      </c>
      <c r="B79" s="254" t="n">
        <v>28</v>
      </c>
      <c r="C79" s="255" t="n">
        <v>23</v>
      </c>
      <c r="D79" s="256" t="n">
        <v>32</v>
      </c>
      <c r="E79" s="257" t="n">
        <v>94</v>
      </c>
      <c r="F79" s="258" t="n">
        <v>177</v>
      </c>
      <c r="G79" s="259" t="n">
        <f aca="false">$A$5-A79</f>
        <v>74</v>
      </c>
    </row>
    <row r="80" customFormat="false" ht="15" hidden="false" customHeight="false" outlineLevel="0" collapsed="false">
      <c r="A80" s="253" t="s">
        <v>154</v>
      </c>
      <c r="B80" s="254" t="n">
        <v>19</v>
      </c>
      <c r="C80" s="255" t="n">
        <v>15</v>
      </c>
      <c r="D80" s="256" t="n">
        <v>18</v>
      </c>
      <c r="E80" s="257" t="n">
        <v>72</v>
      </c>
      <c r="F80" s="258" t="n">
        <v>124</v>
      </c>
      <c r="G80" s="259" t="n">
        <f aca="false">$A$5-A80</f>
        <v>75</v>
      </c>
    </row>
    <row r="81" customFormat="false" ht="15" hidden="false" customHeight="false" outlineLevel="0" collapsed="false">
      <c r="A81" s="253" t="s">
        <v>155</v>
      </c>
      <c r="B81" s="254" t="n">
        <v>26</v>
      </c>
      <c r="C81" s="255" t="n">
        <v>10</v>
      </c>
      <c r="D81" s="256" t="n">
        <v>18</v>
      </c>
      <c r="E81" s="257" t="n">
        <v>71</v>
      </c>
      <c r="F81" s="258" t="n">
        <v>125</v>
      </c>
      <c r="G81" s="259" t="n">
        <f aca="false">$A$5-A81</f>
        <v>76</v>
      </c>
    </row>
    <row r="82" customFormat="false" ht="15" hidden="false" customHeight="false" outlineLevel="0" collapsed="false">
      <c r="A82" s="253" t="s">
        <v>156</v>
      </c>
      <c r="B82" s="254" t="n">
        <v>25</v>
      </c>
      <c r="C82" s="255" t="n">
        <v>14</v>
      </c>
      <c r="D82" s="256" t="n">
        <v>17</v>
      </c>
      <c r="E82" s="257" t="n">
        <v>70</v>
      </c>
      <c r="F82" s="258" t="n">
        <v>126</v>
      </c>
      <c r="G82" s="259" t="n">
        <f aca="false">$A$5-A82</f>
        <v>77</v>
      </c>
    </row>
    <row r="83" customFormat="false" ht="15" hidden="false" customHeight="false" outlineLevel="0" collapsed="false">
      <c r="A83" s="253" t="s">
        <v>157</v>
      </c>
      <c r="B83" s="254" t="n">
        <v>26</v>
      </c>
      <c r="C83" s="255" t="n">
        <v>9</v>
      </c>
      <c r="D83" s="256" t="n">
        <v>16</v>
      </c>
      <c r="E83" s="257" t="n">
        <v>68</v>
      </c>
      <c r="F83" s="258" t="n">
        <v>119</v>
      </c>
      <c r="G83" s="259" t="n">
        <f aca="false">$A$5-A83</f>
        <v>78</v>
      </c>
    </row>
    <row r="84" customFormat="false" ht="15" hidden="false" customHeight="false" outlineLevel="0" collapsed="false">
      <c r="A84" s="253" t="s">
        <v>158</v>
      </c>
      <c r="B84" s="254" t="n">
        <v>22</v>
      </c>
      <c r="C84" s="255" t="n">
        <v>16</v>
      </c>
      <c r="D84" s="256" t="n">
        <v>26</v>
      </c>
      <c r="E84" s="257" t="n">
        <v>76</v>
      </c>
      <c r="F84" s="258" t="n">
        <v>140</v>
      </c>
      <c r="G84" s="259" t="n">
        <f aca="false">$A$5-A84</f>
        <v>79</v>
      </c>
    </row>
    <row r="85" customFormat="false" ht="15" hidden="false" customHeight="false" outlineLevel="0" collapsed="false">
      <c r="A85" s="253" t="s">
        <v>159</v>
      </c>
      <c r="B85" s="254" t="n">
        <v>23</v>
      </c>
      <c r="C85" s="255" t="n">
        <v>13</v>
      </c>
      <c r="D85" s="256" t="n">
        <v>27</v>
      </c>
      <c r="E85" s="257" t="n">
        <v>53</v>
      </c>
      <c r="F85" s="258" t="n">
        <v>116</v>
      </c>
      <c r="G85" s="259" t="n">
        <f aca="false">$A$5-A85</f>
        <v>80</v>
      </c>
    </row>
    <row r="86" customFormat="false" ht="15" hidden="false" customHeight="false" outlineLevel="0" collapsed="false">
      <c r="A86" s="253" t="s">
        <v>160</v>
      </c>
      <c r="B86" s="254" t="n">
        <v>21</v>
      </c>
      <c r="C86" s="255" t="n">
        <v>16</v>
      </c>
      <c r="D86" s="256" t="n">
        <v>19</v>
      </c>
      <c r="E86" s="257" t="n">
        <v>69</v>
      </c>
      <c r="F86" s="258" t="n">
        <v>125</v>
      </c>
      <c r="G86" s="259" t="n">
        <f aca="false">$A$5-A86</f>
        <v>81</v>
      </c>
    </row>
    <row r="87" customFormat="false" ht="15" hidden="false" customHeight="false" outlineLevel="0" collapsed="false">
      <c r="A87" s="253" t="s">
        <v>161</v>
      </c>
      <c r="B87" s="254" t="n">
        <v>20</v>
      </c>
      <c r="C87" s="255" t="n">
        <v>15</v>
      </c>
      <c r="D87" s="256" t="n">
        <v>18</v>
      </c>
      <c r="E87" s="257" t="n">
        <v>58</v>
      </c>
      <c r="F87" s="258" t="n">
        <v>111</v>
      </c>
      <c r="G87" s="259" t="n">
        <f aca="false">$A$5-A87</f>
        <v>82</v>
      </c>
    </row>
    <row r="88" customFormat="false" ht="15" hidden="false" customHeight="false" outlineLevel="0" collapsed="false">
      <c r="A88" s="253" t="s">
        <v>162</v>
      </c>
      <c r="B88" s="254" t="n">
        <v>18</v>
      </c>
      <c r="C88" s="255" t="n">
        <v>9</v>
      </c>
      <c r="D88" s="256" t="n">
        <v>15</v>
      </c>
      <c r="E88" s="257" t="n">
        <v>42</v>
      </c>
      <c r="F88" s="258" t="n">
        <v>84</v>
      </c>
      <c r="G88" s="259" t="n">
        <f aca="false">$A$5-A88</f>
        <v>83</v>
      </c>
    </row>
    <row r="89" customFormat="false" ht="15" hidden="false" customHeight="false" outlineLevel="0" collapsed="false">
      <c r="A89" s="253" t="s">
        <v>163</v>
      </c>
      <c r="B89" s="254" t="n">
        <v>15</v>
      </c>
      <c r="C89" s="255" t="n">
        <v>13</v>
      </c>
      <c r="D89" s="256" t="n">
        <v>17</v>
      </c>
      <c r="E89" s="257" t="n">
        <v>35</v>
      </c>
      <c r="F89" s="258" t="n">
        <v>80</v>
      </c>
      <c r="G89" s="259" t="n">
        <f aca="false">$A$5-A89</f>
        <v>84</v>
      </c>
    </row>
    <row r="90" customFormat="false" ht="15" hidden="false" customHeight="false" outlineLevel="0" collapsed="false">
      <c r="A90" s="253" t="s">
        <v>164</v>
      </c>
      <c r="B90" s="254" t="n">
        <v>15</v>
      </c>
      <c r="C90" s="255" t="n">
        <v>10</v>
      </c>
      <c r="D90" s="256" t="n">
        <v>15</v>
      </c>
      <c r="E90" s="257" t="n">
        <v>36</v>
      </c>
      <c r="F90" s="258" t="n">
        <v>76</v>
      </c>
      <c r="G90" s="259" t="n">
        <f aca="false">$A$5-A90</f>
        <v>85</v>
      </c>
    </row>
    <row r="91" customFormat="false" ht="15" hidden="false" customHeight="false" outlineLevel="0" collapsed="false">
      <c r="A91" s="253" t="s">
        <v>165</v>
      </c>
      <c r="B91" s="254" t="n">
        <v>13</v>
      </c>
      <c r="C91" s="255" t="n">
        <v>9</v>
      </c>
      <c r="D91" s="256" t="n">
        <v>17</v>
      </c>
      <c r="E91" s="257" t="n">
        <v>35</v>
      </c>
      <c r="F91" s="258" t="n">
        <v>74</v>
      </c>
      <c r="G91" s="259" t="n">
        <f aca="false">$A$5-A91</f>
        <v>86</v>
      </c>
    </row>
    <row r="92" customFormat="false" ht="15" hidden="false" customHeight="false" outlineLevel="0" collapsed="false">
      <c r="A92" s="253" t="s">
        <v>166</v>
      </c>
      <c r="B92" s="254" t="n">
        <v>5</v>
      </c>
      <c r="C92" s="255" t="n">
        <v>12</v>
      </c>
      <c r="D92" s="256" t="n">
        <v>11</v>
      </c>
      <c r="E92" s="257" t="n">
        <v>24</v>
      </c>
      <c r="F92" s="258" t="n">
        <v>52</v>
      </c>
      <c r="G92" s="259" t="n">
        <f aca="false">$A$5-A92</f>
        <v>87</v>
      </c>
    </row>
    <row r="93" customFormat="false" ht="15" hidden="false" customHeight="false" outlineLevel="0" collapsed="false">
      <c r="A93" s="253" t="s">
        <v>167</v>
      </c>
      <c r="B93" s="254" t="n">
        <v>9</v>
      </c>
      <c r="C93" s="255" t="n">
        <v>11</v>
      </c>
      <c r="D93" s="256" t="n">
        <v>4</v>
      </c>
      <c r="E93" s="257" t="n">
        <v>15</v>
      </c>
      <c r="F93" s="258" t="n">
        <v>39</v>
      </c>
      <c r="G93" s="259" t="n">
        <f aca="false">$A$5-A93</f>
        <v>88</v>
      </c>
    </row>
    <row r="94" customFormat="false" ht="15" hidden="false" customHeight="false" outlineLevel="0" collapsed="false">
      <c r="A94" s="253" t="s">
        <v>168</v>
      </c>
      <c r="B94" s="254" t="n">
        <v>7</v>
      </c>
      <c r="C94" s="255" t="n">
        <v>6</v>
      </c>
      <c r="D94" s="256" t="n">
        <v>8</v>
      </c>
      <c r="E94" s="257" t="n">
        <v>18</v>
      </c>
      <c r="F94" s="258" t="n">
        <v>39</v>
      </c>
      <c r="G94" s="259" t="n">
        <f aca="false">$A$5-A94</f>
        <v>89</v>
      </c>
    </row>
    <row r="95" customFormat="false" ht="15" hidden="false" customHeight="false" outlineLevel="0" collapsed="false">
      <c r="A95" s="253" t="s">
        <v>169</v>
      </c>
      <c r="B95" s="254" t="n">
        <v>4</v>
      </c>
      <c r="C95" s="255" t="n">
        <v>8</v>
      </c>
      <c r="D95" s="256" t="n">
        <v>2</v>
      </c>
      <c r="E95" s="257" t="n">
        <v>29</v>
      </c>
      <c r="F95" s="258" t="n">
        <v>43</v>
      </c>
      <c r="G95" s="259" t="n">
        <f aca="false">$A$5-A95</f>
        <v>90</v>
      </c>
    </row>
    <row r="96" customFormat="false" ht="15" hidden="false" customHeight="false" outlineLevel="0" collapsed="false">
      <c r="A96" s="253" t="s">
        <v>170</v>
      </c>
      <c r="B96" s="254" t="n">
        <v>8</v>
      </c>
      <c r="C96" s="255" t="n">
        <v>6</v>
      </c>
      <c r="D96" s="256" t="n">
        <v>5</v>
      </c>
      <c r="E96" s="257" t="n">
        <v>14</v>
      </c>
      <c r="F96" s="258" t="n">
        <v>33</v>
      </c>
      <c r="G96" s="259" t="n">
        <f aca="false">$A$5-A96</f>
        <v>91</v>
      </c>
    </row>
    <row r="97" customFormat="false" ht="15" hidden="false" customHeight="false" outlineLevel="0" collapsed="false">
      <c r="A97" s="253" t="s">
        <v>171</v>
      </c>
      <c r="B97" s="254" t="n">
        <v>5</v>
      </c>
      <c r="C97" s="255" t="n">
        <v>3</v>
      </c>
      <c r="D97" s="256" t="n">
        <v>6</v>
      </c>
      <c r="E97" s="257" t="n">
        <v>6</v>
      </c>
      <c r="F97" s="258" t="n">
        <v>20</v>
      </c>
      <c r="G97" s="259" t="n">
        <f aca="false">$A$5-A97</f>
        <v>92</v>
      </c>
    </row>
    <row r="98" customFormat="false" ht="15" hidden="false" customHeight="false" outlineLevel="0" collapsed="false">
      <c r="A98" s="253" t="s">
        <v>172</v>
      </c>
      <c r="B98" s="254" t="n">
        <v>6</v>
      </c>
      <c r="C98" s="255" t="n">
        <v>2</v>
      </c>
      <c r="D98" s="256" t="n">
        <v>3</v>
      </c>
      <c r="E98" s="257" t="n">
        <v>9</v>
      </c>
      <c r="F98" s="258" t="n">
        <v>20</v>
      </c>
      <c r="G98" s="259" t="n">
        <f aca="false">$A$5-A98</f>
        <v>93</v>
      </c>
    </row>
    <row r="99" customFormat="false" ht="15" hidden="false" customHeight="false" outlineLevel="0" collapsed="false">
      <c r="A99" s="253" t="s">
        <v>173</v>
      </c>
      <c r="B99" s="254" t="n">
        <v>2</v>
      </c>
      <c r="C99" s="255" t="n">
        <v>1</v>
      </c>
      <c r="D99" s="256" t="n">
        <v>2</v>
      </c>
      <c r="E99" s="257" t="n">
        <v>7</v>
      </c>
      <c r="F99" s="258" t="n">
        <v>12</v>
      </c>
      <c r="G99" s="259" t="n">
        <f aca="false">$A$5-A99</f>
        <v>94</v>
      </c>
    </row>
    <row r="100" customFormat="false" ht="15" hidden="false" customHeight="false" outlineLevel="0" collapsed="false">
      <c r="A100" s="253" t="s">
        <v>174</v>
      </c>
      <c r="B100" s="254" t="n">
        <v>1</v>
      </c>
      <c r="C100" s="255" t="n">
        <v>1</v>
      </c>
      <c r="D100" s="256" t="n">
        <v>6</v>
      </c>
      <c r="E100" s="257" t="n">
        <v>3</v>
      </c>
      <c r="F100" s="258" t="n">
        <v>11</v>
      </c>
      <c r="G100" s="259" t="n">
        <f aca="false">$A$5-A100</f>
        <v>95</v>
      </c>
    </row>
    <row r="101" customFormat="false" ht="15" hidden="false" customHeight="false" outlineLevel="0" collapsed="false">
      <c r="A101" s="253" t="s">
        <v>175</v>
      </c>
      <c r="B101" s="254" t="n">
        <v>2</v>
      </c>
      <c r="C101" s="255" t="n">
        <v>1</v>
      </c>
      <c r="D101" s="256" t="n">
        <v>3</v>
      </c>
      <c r="E101" s="257" t="n">
        <v>5</v>
      </c>
      <c r="F101" s="258" t="n">
        <v>11</v>
      </c>
      <c r="G101" s="259" t="n">
        <f aca="false">$A$5-A101</f>
        <v>96</v>
      </c>
    </row>
    <row r="102" customFormat="false" ht="15" hidden="false" customHeight="false" outlineLevel="0" collapsed="false">
      <c r="A102" s="253" t="s">
        <v>176</v>
      </c>
      <c r="B102" s="254" t="n">
        <v>1</v>
      </c>
      <c r="C102" s="255" t="n">
        <v>1</v>
      </c>
      <c r="D102" s="256" t="n">
        <v>3</v>
      </c>
      <c r="E102" s="257" t="n">
        <v>7</v>
      </c>
      <c r="F102" s="258" t="n">
        <v>12</v>
      </c>
      <c r="G102" s="259" t="n">
        <f aca="false">$A$5-A102</f>
        <v>97</v>
      </c>
    </row>
    <row r="103" customFormat="false" ht="15" hidden="false" customHeight="false" outlineLevel="0" collapsed="false">
      <c r="A103" s="253" t="s">
        <v>177</v>
      </c>
      <c r="B103" s="254" t="n">
        <v>2</v>
      </c>
      <c r="C103" s="255"/>
      <c r="D103" s="256"/>
      <c r="E103" s="257" t="n">
        <v>2</v>
      </c>
      <c r="F103" s="258" t="n">
        <v>4</v>
      </c>
      <c r="G103" s="259" t="n">
        <f aca="false">$A$5-A103</f>
        <v>98</v>
      </c>
    </row>
    <row r="104" customFormat="false" ht="15" hidden="false" customHeight="false" outlineLevel="0" collapsed="false">
      <c r="A104" s="253" t="s">
        <v>178</v>
      </c>
      <c r="B104" s="254"/>
      <c r="C104" s="255" t="n">
        <v>1</v>
      </c>
      <c r="D104" s="256"/>
      <c r="E104" s="257" t="n">
        <v>2</v>
      </c>
      <c r="F104" s="258" t="n">
        <v>3</v>
      </c>
      <c r="G104" s="259" t="n">
        <f aca="false">$A$5-A104</f>
        <v>99</v>
      </c>
    </row>
    <row r="105" customFormat="false" ht="15" hidden="false" customHeight="false" outlineLevel="0" collapsed="false">
      <c r="A105" s="253" t="s">
        <v>179</v>
      </c>
      <c r="B105" s="254"/>
      <c r="C105" s="255"/>
      <c r="D105" s="256" t="n">
        <v>1</v>
      </c>
      <c r="E105" s="257"/>
      <c r="F105" s="258" t="n">
        <v>1</v>
      </c>
      <c r="G105" s="259" t="n">
        <f aca="false">$A$5-A105</f>
        <v>100</v>
      </c>
    </row>
    <row r="106" customFormat="false" ht="15" hidden="false" customHeight="false" outlineLevel="0" collapsed="false">
      <c r="A106" s="253" t="s">
        <v>180</v>
      </c>
      <c r="B106" s="254"/>
      <c r="C106" s="255"/>
      <c r="D106" s="256"/>
      <c r="E106" s="257" t="n">
        <v>1</v>
      </c>
      <c r="F106" s="258" t="n">
        <v>1</v>
      </c>
      <c r="G106" s="259" t="n">
        <f aca="false">$A$5-A106</f>
        <v>106</v>
      </c>
    </row>
    <row r="108" customFormat="false" ht="15" hidden="false" customHeight="false" outlineLevel="0" collapsed="false">
      <c r="A108" s="260" t="s">
        <v>181</v>
      </c>
      <c r="B108" s="261" t="n">
        <v>3391</v>
      </c>
      <c r="C108" s="261" t="n">
        <v>2444</v>
      </c>
      <c r="D108" s="261" t="n">
        <v>2901</v>
      </c>
      <c r="E108" s="261" t="n">
        <v>8952</v>
      </c>
      <c r="F108" s="261" t="n">
        <v>17688</v>
      </c>
    </row>
  </sheetData>
  <mergeCells count="1">
    <mergeCell ref="A3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4.29"/>
    <col collapsed="false" customWidth="true" hidden="false" outlineLevel="0" max="2" min="2" style="0" width="21.14"/>
    <col collapsed="false" customWidth="true" hidden="false" outlineLevel="0" max="3" min="3" style="0" width="17.29"/>
    <col collapsed="false" customWidth="true" hidden="false" outlineLevel="0" max="4" min="4" style="0" width="18.29"/>
  </cols>
  <sheetData>
    <row r="3" customFormat="false" ht="21" hidden="false" customHeight="false" outlineLevel="0" collapsed="false">
      <c r="A3" s="262" t="s">
        <v>182</v>
      </c>
      <c r="B3" s="262"/>
      <c r="C3" s="262"/>
      <c r="D3" s="262"/>
    </row>
    <row r="4" customFormat="false" ht="15" hidden="false" customHeight="false" outlineLevel="0" collapsed="false">
      <c r="A4" s="252" t="s">
        <v>183</v>
      </c>
      <c r="B4" s="252" t="s">
        <v>30</v>
      </c>
      <c r="C4" s="252" t="s">
        <v>31</v>
      </c>
      <c r="D4" s="246" t="s">
        <v>181</v>
      </c>
    </row>
    <row r="5" customFormat="false" ht="15" hidden="false" customHeight="false" outlineLevel="0" collapsed="false">
      <c r="A5" s="263" t="s">
        <v>184</v>
      </c>
      <c r="B5" s="264" t="n">
        <v>74</v>
      </c>
      <c r="C5" s="264" t="n">
        <v>65</v>
      </c>
      <c r="D5" s="264" t="n">
        <v>139</v>
      </c>
    </row>
    <row r="6" customFormat="false" ht="15" hidden="false" customHeight="false" outlineLevel="0" collapsed="false">
      <c r="A6" s="263" t="s">
        <v>185</v>
      </c>
      <c r="B6" s="264" t="n">
        <v>4</v>
      </c>
      <c r="C6" s="264" t="n">
        <v>2</v>
      </c>
      <c r="D6" s="264" t="n">
        <v>6</v>
      </c>
    </row>
    <row r="7" customFormat="false" ht="15" hidden="false" customHeight="false" outlineLevel="0" collapsed="false">
      <c r="A7" s="263" t="s">
        <v>186</v>
      </c>
      <c r="B7" s="264" t="n">
        <v>1</v>
      </c>
      <c r="C7" s="264"/>
      <c r="D7" s="264" t="n">
        <v>1</v>
      </c>
    </row>
    <row r="8" customFormat="false" ht="15" hidden="false" customHeight="false" outlineLevel="0" collapsed="false">
      <c r="A8" s="263" t="s">
        <v>187</v>
      </c>
      <c r="B8" s="264" t="n">
        <v>1</v>
      </c>
      <c r="C8" s="264" t="n">
        <v>1</v>
      </c>
      <c r="D8" s="264" t="n">
        <v>2</v>
      </c>
    </row>
    <row r="9" customFormat="false" ht="15" hidden="false" customHeight="false" outlineLevel="0" collapsed="false">
      <c r="A9" s="263" t="s">
        <v>188</v>
      </c>
      <c r="B9" s="264" t="n">
        <v>3</v>
      </c>
      <c r="C9" s="264" t="n">
        <v>2</v>
      </c>
      <c r="D9" s="264" t="n">
        <v>5</v>
      </c>
    </row>
    <row r="10" customFormat="false" ht="15" hidden="false" customHeight="false" outlineLevel="0" collapsed="false">
      <c r="A10" s="263" t="s">
        <v>189</v>
      </c>
      <c r="B10" s="264" t="n">
        <v>3</v>
      </c>
      <c r="C10" s="264" t="n">
        <v>1</v>
      </c>
      <c r="D10" s="264" t="n">
        <v>4</v>
      </c>
    </row>
    <row r="11" customFormat="false" ht="15" hidden="false" customHeight="false" outlineLevel="0" collapsed="false">
      <c r="A11" s="263" t="s">
        <v>190</v>
      </c>
      <c r="B11" s="264" t="n">
        <v>4</v>
      </c>
      <c r="C11" s="264" t="n">
        <v>2</v>
      </c>
      <c r="D11" s="264" t="n">
        <v>6</v>
      </c>
    </row>
    <row r="12" customFormat="false" ht="15" hidden="false" customHeight="false" outlineLevel="0" collapsed="false">
      <c r="A12" s="263" t="s">
        <v>191</v>
      </c>
      <c r="B12" s="264"/>
      <c r="C12" s="264" t="n">
        <v>5</v>
      </c>
      <c r="D12" s="264" t="n">
        <v>5</v>
      </c>
    </row>
    <row r="13" customFormat="false" ht="15" hidden="false" customHeight="false" outlineLevel="0" collapsed="false">
      <c r="A13" s="263" t="s">
        <v>192</v>
      </c>
      <c r="B13" s="264" t="n">
        <v>1</v>
      </c>
      <c r="C13" s="264" t="n">
        <v>1</v>
      </c>
      <c r="D13" s="264" t="n">
        <v>2</v>
      </c>
    </row>
    <row r="14" customFormat="false" ht="15" hidden="false" customHeight="false" outlineLevel="0" collapsed="false">
      <c r="A14" s="263" t="s">
        <v>193</v>
      </c>
      <c r="B14" s="264" t="n">
        <v>5</v>
      </c>
      <c r="C14" s="264" t="n">
        <v>5</v>
      </c>
      <c r="D14" s="264" t="n">
        <v>10</v>
      </c>
    </row>
    <row r="15" customFormat="false" ht="15" hidden="false" customHeight="false" outlineLevel="0" collapsed="false">
      <c r="A15" s="263" t="s">
        <v>194</v>
      </c>
      <c r="B15" s="264" t="n">
        <v>3</v>
      </c>
      <c r="C15" s="264" t="n">
        <v>20</v>
      </c>
      <c r="D15" s="264" t="n">
        <v>23</v>
      </c>
    </row>
    <row r="16" customFormat="false" ht="15" hidden="false" customHeight="false" outlineLevel="0" collapsed="false">
      <c r="A16" s="263" t="s">
        <v>195</v>
      </c>
      <c r="B16" s="264" t="n">
        <v>1</v>
      </c>
      <c r="C16" s="264" t="n">
        <v>2</v>
      </c>
      <c r="D16" s="264" t="n">
        <v>3</v>
      </c>
    </row>
    <row r="17" customFormat="false" ht="15" hidden="false" customHeight="false" outlineLevel="0" collapsed="false">
      <c r="A17" s="263" t="s">
        <v>196</v>
      </c>
      <c r="B17" s="264" t="n">
        <v>3</v>
      </c>
      <c r="C17" s="264" t="n">
        <v>4</v>
      </c>
      <c r="D17" s="264" t="n">
        <v>7</v>
      </c>
    </row>
    <row r="18" customFormat="false" ht="15" hidden="false" customHeight="false" outlineLevel="0" collapsed="false">
      <c r="A18" s="263" t="s">
        <v>197</v>
      </c>
      <c r="B18" s="264" t="n">
        <v>2</v>
      </c>
      <c r="C18" s="264" t="n">
        <v>2</v>
      </c>
      <c r="D18" s="264" t="n">
        <v>4</v>
      </c>
    </row>
    <row r="19" customFormat="false" ht="15" hidden="false" customHeight="false" outlineLevel="0" collapsed="false">
      <c r="A19" s="263" t="s">
        <v>198</v>
      </c>
      <c r="B19" s="264" t="n">
        <v>1</v>
      </c>
      <c r="C19" s="264" t="n">
        <v>1</v>
      </c>
      <c r="D19" s="264" t="n">
        <v>2</v>
      </c>
    </row>
    <row r="20" customFormat="false" ht="15" hidden="false" customHeight="false" outlineLevel="0" collapsed="false">
      <c r="A20" s="263" t="s">
        <v>199</v>
      </c>
      <c r="B20" s="264" t="n">
        <v>35</v>
      </c>
      <c r="C20" s="264" t="n">
        <v>37</v>
      </c>
      <c r="D20" s="264" t="n">
        <v>72</v>
      </c>
    </row>
    <row r="21" customFormat="false" ht="15" hidden="false" customHeight="false" outlineLevel="0" collapsed="false">
      <c r="A21" s="263" t="s">
        <v>200</v>
      </c>
      <c r="B21" s="264" t="n">
        <v>7</v>
      </c>
      <c r="C21" s="264" t="n">
        <v>8</v>
      </c>
      <c r="D21" s="264" t="n">
        <v>15</v>
      </c>
    </row>
    <row r="22" customFormat="false" ht="15" hidden="false" customHeight="false" outlineLevel="0" collapsed="false">
      <c r="A22" s="263" t="s">
        <v>201</v>
      </c>
      <c r="B22" s="264" t="n">
        <v>17</v>
      </c>
      <c r="C22" s="264" t="n">
        <v>11</v>
      </c>
      <c r="D22" s="264" t="n">
        <v>28</v>
      </c>
    </row>
    <row r="23" customFormat="false" ht="15" hidden="false" customHeight="false" outlineLevel="0" collapsed="false">
      <c r="A23" s="263" t="s">
        <v>202</v>
      </c>
      <c r="B23" s="264"/>
      <c r="C23" s="264" t="n">
        <v>10</v>
      </c>
      <c r="D23" s="264" t="n">
        <v>10</v>
      </c>
    </row>
    <row r="24" customFormat="false" ht="15" hidden="false" customHeight="false" outlineLevel="0" collapsed="false">
      <c r="A24" s="263" t="s">
        <v>203</v>
      </c>
      <c r="B24" s="264" t="n">
        <v>4</v>
      </c>
      <c r="C24" s="264" t="n">
        <v>1</v>
      </c>
      <c r="D24" s="264" t="n">
        <v>5</v>
      </c>
    </row>
    <row r="25" customFormat="false" ht="15" hidden="false" customHeight="false" outlineLevel="0" collapsed="false">
      <c r="A25" s="263" t="s">
        <v>204</v>
      </c>
      <c r="B25" s="264"/>
      <c r="C25" s="264" t="n">
        <v>1</v>
      </c>
      <c r="D25" s="264" t="n">
        <v>1</v>
      </c>
    </row>
    <row r="26" customFormat="false" ht="15" hidden="false" customHeight="false" outlineLevel="0" collapsed="false">
      <c r="A26" s="263" t="s">
        <v>205</v>
      </c>
      <c r="B26" s="264" t="n">
        <v>6</v>
      </c>
      <c r="C26" s="264" t="n">
        <v>4</v>
      </c>
      <c r="D26" s="264" t="n">
        <v>10</v>
      </c>
    </row>
    <row r="27" customFormat="false" ht="15" hidden="false" customHeight="false" outlineLevel="0" collapsed="false">
      <c r="A27" s="263" t="s">
        <v>206</v>
      </c>
      <c r="B27" s="264"/>
      <c r="C27" s="264" t="n">
        <v>1</v>
      </c>
      <c r="D27" s="264" t="n">
        <v>1</v>
      </c>
    </row>
    <row r="28" customFormat="false" ht="15" hidden="false" customHeight="false" outlineLevel="0" collapsed="false">
      <c r="A28" s="263" t="s">
        <v>207</v>
      </c>
      <c r="B28" s="264" t="n">
        <v>1</v>
      </c>
      <c r="C28" s="264"/>
      <c r="D28" s="264" t="n">
        <v>1</v>
      </c>
    </row>
    <row r="29" customFormat="false" ht="15" hidden="false" customHeight="false" outlineLevel="0" collapsed="false">
      <c r="A29" s="263" t="s">
        <v>208</v>
      </c>
      <c r="B29" s="264" t="n">
        <v>2</v>
      </c>
      <c r="C29" s="264" t="n">
        <v>5</v>
      </c>
      <c r="D29" s="264" t="n">
        <v>7</v>
      </c>
    </row>
    <row r="30" customFormat="false" ht="15" hidden="false" customHeight="false" outlineLevel="0" collapsed="false">
      <c r="A30" s="263" t="s">
        <v>209</v>
      </c>
      <c r="B30" s="264" t="n">
        <v>1</v>
      </c>
      <c r="C30" s="264"/>
      <c r="D30" s="264" t="n">
        <v>1</v>
      </c>
    </row>
    <row r="31" customFormat="false" ht="15" hidden="false" customHeight="false" outlineLevel="0" collapsed="false">
      <c r="A31" s="263" t="s">
        <v>210</v>
      </c>
      <c r="B31" s="264" t="n">
        <v>22</v>
      </c>
      <c r="C31" s="264" t="n">
        <v>20</v>
      </c>
      <c r="D31" s="264" t="n">
        <v>42</v>
      </c>
    </row>
    <row r="32" customFormat="false" ht="15" hidden="false" customHeight="false" outlineLevel="0" collapsed="false">
      <c r="A32" s="263" t="s">
        <v>211</v>
      </c>
      <c r="B32" s="264" t="n">
        <v>1</v>
      </c>
      <c r="C32" s="264" t="n">
        <v>1</v>
      </c>
      <c r="D32" s="264" t="n">
        <v>2</v>
      </c>
    </row>
    <row r="33" customFormat="false" ht="15" hidden="false" customHeight="false" outlineLevel="0" collapsed="false">
      <c r="A33" s="263" t="s">
        <v>212</v>
      </c>
      <c r="B33" s="264" t="n">
        <v>5</v>
      </c>
      <c r="C33" s="264" t="n">
        <v>3</v>
      </c>
      <c r="D33" s="264" t="n">
        <v>8</v>
      </c>
    </row>
    <row r="34" customFormat="false" ht="15" hidden="false" customHeight="false" outlineLevel="0" collapsed="false">
      <c r="A34" s="263" t="s">
        <v>213</v>
      </c>
      <c r="B34" s="264" t="n">
        <v>15</v>
      </c>
      <c r="C34" s="264" t="n">
        <v>10</v>
      </c>
      <c r="D34" s="264" t="n">
        <v>25</v>
      </c>
    </row>
    <row r="35" customFormat="false" ht="15" hidden="false" customHeight="false" outlineLevel="0" collapsed="false">
      <c r="A35" s="263" t="s">
        <v>214</v>
      </c>
      <c r="B35" s="264"/>
      <c r="C35" s="264" t="n">
        <v>1</v>
      </c>
      <c r="D35" s="264" t="n">
        <v>1</v>
      </c>
    </row>
    <row r="36" customFormat="false" ht="15" hidden="false" customHeight="false" outlineLevel="0" collapsed="false">
      <c r="A36" s="263" t="s">
        <v>215</v>
      </c>
      <c r="B36" s="264" t="n">
        <v>2</v>
      </c>
      <c r="C36" s="264" t="n">
        <v>3</v>
      </c>
      <c r="D36" s="264" t="n">
        <v>5</v>
      </c>
    </row>
    <row r="37" customFormat="false" ht="15" hidden="false" customHeight="false" outlineLevel="0" collapsed="false">
      <c r="A37" s="263" t="s">
        <v>216</v>
      </c>
      <c r="B37" s="264" t="n">
        <v>1</v>
      </c>
      <c r="C37" s="264" t="n">
        <v>1</v>
      </c>
      <c r="D37" s="264" t="n">
        <v>2</v>
      </c>
    </row>
    <row r="38" customFormat="false" ht="15" hidden="false" customHeight="false" outlineLevel="0" collapsed="false">
      <c r="A38" s="263" t="s">
        <v>217</v>
      </c>
      <c r="B38" s="264"/>
      <c r="C38" s="264" t="n">
        <v>1</v>
      </c>
      <c r="D38" s="264" t="n">
        <v>1</v>
      </c>
    </row>
    <row r="39" customFormat="false" ht="15" hidden="false" customHeight="false" outlineLevel="0" collapsed="false">
      <c r="A39" s="263" t="s">
        <v>218</v>
      </c>
      <c r="B39" s="264"/>
      <c r="C39" s="264" t="n">
        <v>1</v>
      </c>
      <c r="D39" s="264" t="n">
        <v>1</v>
      </c>
    </row>
    <row r="40" customFormat="false" ht="15" hidden="false" customHeight="false" outlineLevel="0" collapsed="false">
      <c r="A40" s="263" t="s">
        <v>219</v>
      </c>
      <c r="B40" s="264" t="n">
        <v>12</v>
      </c>
      <c r="C40" s="264" t="n">
        <v>18</v>
      </c>
      <c r="D40" s="264" t="n">
        <v>30</v>
      </c>
    </row>
    <row r="41" customFormat="false" ht="15" hidden="false" customHeight="false" outlineLevel="0" collapsed="false">
      <c r="A41" s="263" t="s">
        <v>220</v>
      </c>
      <c r="B41" s="264" t="n">
        <v>1</v>
      </c>
      <c r="C41" s="264"/>
      <c r="D41" s="264" t="n">
        <v>1</v>
      </c>
    </row>
    <row r="42" customFormat="false" ht="15" hidden="false" customHeight="false" outlineLevel="0" collapsed="false">
      <c r="A42" s="263" t="s">
        <v>221</v>
      </c>
      <c r="B42" s="264" t="n">
        <v>95</v>
      </c>
      <c r="C42" s="264" t="n">
        <v>87</v>
      </c>
      <c r="D42" s="264" t="n">
        <v>182</v>
      </c>
    </row>
    <row r="43" customFormat="false" ht="15" hidden="false" customHeight="false" outlineLevel="0" collapsed="false">
      <c r="A43" s="263" t="s">
        <v>222</v>
      </c>
      <c r="B43" s="264" t="n">
        <v>1</v>
      </c>
      <c r="C43" s="264" t="n">
        <v>3</v>
      </c>
      <c r="D43" s="264" t="n">
        <v>4</v>
      </c>
    </row>
    <row r="44" customFormat="false" ht="15" hidden="false" customHeight="false" outlineLevel="0" collapsed="false">
      <c r="A44" s="263" t="s">
        <v>223</v>
      </c>
      <c r="B44" s="264" t="n">
        <v>27</v>
      </c>
      <c r="C44" s="264" t="n">
        <v>58</v>
      </c>
      <c r="D44" s="264" t="n">
        <v>85</v>
      </c>
    </row>
    <row r="45" customFormat="false" ht="15" hidden="false" customHeight="false" outlineLevel="0" collapsed="false">
      <c r="A45" s="263" t="s">
        <v>224</v>
      </c>
      <c r="B45" s="264"/>
      <c r="C45" s="264" t="n">
        <v>1</v>
      </c>
      <c r="D45" s="264" t="n">
        <v>1</v>
      </c>
    </row>
    <row r="46" customFormat="false" ht="15" hidden="false" customHeight="false" outlineLevel="0" collapsed="false">
      <c r="A46" s="263" t="s">
        <v>225</v>
      </c>
      <c r="B46" s="264" t="n">
        <v>12</v>
      </c>
      <c r="C46" s="264" t="n">
        <v>35</v>
      </c>
      <c r="D46" s="264" t="n">
        <v>47</v>
      </c>
    </row>
    <row r="47" customFormat="false" ht="15" hidden="false" customHeight="false" outlineLevel="0" collapsed="false">
      <c r="A47" s="263" t="s">
        <v>226</v>
      </c>
      <c r="B47" s="264" t="n">
        <v>1</v>
      </c>
      <c r="C47" s="264" t="n">
        <v>5</v>
      </c>
      <c r="D47" s="264" t="n">
        <v>6</v>
      </c>
    </row>
    <row r="48" customFormat="false" ht="15" hidden="false" customHeight="false" outlineLevel="0" collapsed="false">
      <c r="A48" s="263" t="s">
        <v>227</v>
      </c>
      <c r="B48" s="264" t="n">
        <v>18</v>
      </c>
      <c r="C48" s="264" t="n">
        <v>12</v>
      </c>
      <c r="D48" s="264" t="n">
        <v>30</v>
      </c>
    </row>
    <row r="49" customFormat="false" ht="15" hidden="false" customHeight="false" outlineLevel="0" collapsed="false">
      <c r="A49" s="263" t="s">
        <v>228</v>
      </c>
      <c r="B49" s="264" t="n">
        <v>6</v>
      </c>
      <c r="C49" s="264" t="n">
        <v>2</v>
      </c>
      <c r="D49" s="264" t="n">
        <v>8</v>
      </c>
    </row>
    <row r="50" customFormat="false" ht="15" hidden="false" customHeight="false" outlineLevel="0" collapsed="false">
      <c r="A50" s="263" t="s">
        <v>229</v>
      </c>
      <c r="B50" s="264"/>
      <c r="C50" s="264" t="n">
        <v>1</v>
      </c>
      <c r="D50" s="264" t="n">
        <v>1</v>
      </c>
    </row>
    <row r="51" customFormat="false" ht="15" hidden="false" customHeight="false" outlineLevel="0" collapsed="false">
      <c r="A51" s="263" t="s">
        <v>230</v>
      </c>
      <c r="B51" s="264" t="n">
        <v>10</v>
      </c>
      <c r="C51" s="264" t="n">
        <v>13</v>
      </c>
      <c r="D51" s="264" t="n">
        <v>23</v>
      </c>
    </row>
    <row r="52" customFormat="false" ht="15" hidden="false" customHeight="false" outlineLevel="0" collapsed="false">
      <c r="A52" s="263" t="s">
        <v>231</v>
      </c>
      <c r="B52" s="264" t="n">
        <v>1</v>
      </c>
      <c r="C52" s="264" t="n">
        <v>2</v>
      </c>
      <c r="D52" s="264" t="n">
        <v>3</v>
      </c>
    </row>
    <row r="53" customFormat="false" ht="15" hidden="false" customHeight="false" outlineLevel="0" collapsed="false">
      <c r="A53" s="263" t="s">
        <v>232</v>
      </c>
      <c r="B53" s="264" t="n">
        <v>256</v>
      </c>
      <c r="C53" s="264" t="n">
        <v>283</v>
      </c>
      <c r="D53" s="264" t="n">
        <v>539</v>
      </c>
    </row>
    <row r="54" customFormat="false" ht="15" hidden="false" customHeight="false" outlineLevel="0" collapsed="false">
      <c r="A54" s="263" t="s">
        <v>233</v>
      </c>
      <c r="B54" s="264" t="n">
        <v>1</v>
      </c>
      <c r="C54" s="264" t="n">
        <v>5</v>
      </c>
      <c r="D54" s="264" t="n">
        <v>6</v>
      </c>
    </row>
    <row r="55" customFormat="false" ht="15" hidden="false" customHeight="false" outlineLevel="0" collapsed="false">
      <c r="A55" s="263" t="s">
        <v>234</v>
      </c>
      <c r="B55" s="264" t="n">
        <v>12</v>
      </c>
      <c r="C55" s="264" t="n">
        <v>4</v>
      </c>
      <c r="D55" s="264" t="n">
        <v>16</v>
      </c>
    </row>
    <row r="56" customFormat="false" ht="15" hidden="false" customHeight="false" outlineLevel="0" collapsed="false">
      <c r="A56" s="263" t="s">
        <v>235</v>
      </c>
      <c r="B56" s="264" t="n">
        <v>12</v>
      </c>
      <c r="C56" s="264" t="n">
        <v>3</v>
      </c>
      <c r="D56" s="264" t="n">
        <v>15</v>
      </c>
    </row>
    <row r="57" customFormat="false" ht="15" hidden="false" customHeight="false" outlineLevel="0" collapsed="false">
      <c r="A57" s="263" t="s">
        <v>236</v>
      </c>
      <c r="B57" s="264" t="n">
        <v>4</v>
      </c>
      <c r="C57" s="264"/>
      <c r="D57" s="264" t="n">
        <v>4</v>
      </c>
    </row>
    <row r="58" customFormat="false" ht="15" hidden="false" customHeight="false" outlineLevel="0" collapsed="false">
      <c r="A58" s="263" t="s">
        <v>237</v>
      </c>
      <c r="B58" s="264"/>
      <c r="C58" s="264" t="n">
        <v>3</v>
      </c>
      <c r="D58" s="264" t="n">
        <v>3</v>
      </c>
    </row>
    <row r="59" customFormat="false" ht="15" hidden="false" customHeight="false" outlineLevel="0" collapsed="false">
      <c r="A59" s="263" t="s">
        <v>238</v>
      </c>
      <c r="B59" s="264" t="n">
        <v>30</v>
      </c>
      <c r="C59" s="264" t="n">
        <v>33</v>
      </c>
      <c r="D59" s="264" t="n">
        <v>63</v>
      </c>
    </row>
    <row r="60" customFormat="false" ht="15" hidden="false" customHeight="false" outlineLevel="0" collapsed="false">
      <c r="A60" s="263" t="s">
        <v>239</v>
      </c>
      <c r="B60" s="264" t="n">
        <v>1</v>
      </c>
      <c r="C60" s="264" t="n">
        <v>3</v>
      </c>
      <c r="D60" s="264" t="n">
        <v>4</v>
      </c>
    </row>
    <row r="61" customFormat="false" ht="15" hidden="false" customHeight="false" outlineLevel="0" collapsed="false">
      <c r="A61" s="263" t="s">
        <v>240</v>
      </c>
      <c r="B61" s="264" t="n">
        <v>2</v>
      </c>
      <c r="C61" s="264" t="n">
        <v>3</v>
      </c>
      <c r="D61" s="264" t="n">
        <v>5</v>
      </c>
    </row>
    <row r="62" customFormat="false" ht="15" hidden="false" customHeight="false" outlineLevel="0" collapsed="false">
      <c r="A62" s="263" t="s">
        <v>241</v>
      </c>
      <c r="B62" s="264"/>
      <c r="C62" s="264" t="n">
        <v>2</v>
      </c>
      <c r="D62" s="264" t="n">
        <v>2</v>
      </c>
    </row>
    <row r="63" customFormat="false" ht="15" hidden="false" customHeight="false" outlineLevel="0" collapsed="false">
      <c r="A63" s="263" t="s">
        <v>242</v>
      </c>
      <c r="B63" s="264" t="n">
        <v>16</v>
      </c>
      <c r="C63" s="264" t="n">
        <v>9</v>
      </c>
      <c r="D63" s="264" t="n">
        <v>25</v>
      </c>
    </row>
    <row r="64" customFormat="false" ht="15" hidden="false" customHeight="false" outlineLevel="0" collapsed="false">
      <c r="A64" s="263" t="s">
        <v>243</v>
      </c>
      <c r="B64" s="264" t="n">
        <v>1</v>
      </c>
      <c r="C64" s="264"/>
      <c r="D64" s="264" t="n">
        <v>1</v>
      </c>
    </row>
    <row r="65" customFormat="false" ht="15" hidden="false" customHeight="false" outlineLevel="0" collapsed="false">
      <c r="A65" s="263" t="s">
        <v>244</v>
      </c>
      <c r="B65" s="264" t="n">
        <v>2</v>
      </c>
      <c r="C65" s="264" t="n">
        <v>8</v>
      </c>
      <c r="D65" s="264" t="n">
        <v>10</v>
      </c>
    </row>
    <row r="66" customFormat="false" ht="15" hidden="false" customHeight="false" outlineLevel="0" collapsed="false">
      <c r="A66" s="263" t="s">
        <v>245</v>
      </c>
      <c r="B66" s="264"/>
      <c r="C66" s="264" t="n">
        <v>2</v>
      </c>
      <c r="D66" s="264" t="n">
        <v>2</v>
      </c>
    </row>
    <row r="67" customFormat="false" ht="15" hidden="false" customHeight="false" outlineLevel="0" collapsed="false">
      <c r="A67" s="263" t="s">
        <v>246</v>
      </c>
      <c r="B67" s="264" t="n">
        <v>1</v>
      </c>
      <c r="C67" s="264" t="n">
        <v>1</v>
      </c>
      <c r="D67" s="264" t="n">
        <v>2</v>
      </c>
    </row>
    <row r="68" customFormat="false" ht="15" hidden="false" customHeight="false" outlineLevel="0" collapsed="false">
      <c r="A68" s="263" t="s">
        <v>181</v>
      </c>
      <c r="B68" s="264" t="n">
        <v>747</v>
      </c>
      <c r="C68" s="264" t="n">
        <v>828</v>
      </c>
      <c r="D68" s="264" t="n">
        <v>1575</v>
      </c>
    </row>
  </sheetData>
  <mergeCells count="1">
    <mergeCell ref="A3:D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2021-01-21T12:58:58Z</dcterms:created>
  <dc:creator>Alberto Zumerle - Comune Sona</dc:creator>
  <dc:description/>
  <dc:language>it-IT</dc:language>
  <cp:lastModifiedBy>Alberto Zumerle - Comune Sona</cp:lastModifiedBy>
  <dcterms:modified xsi:type="dcterms:W3CDTF">2021-01-21T13:57:45Z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